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5" windowWidth="12285" windowHeight="11760"/>
  </bookViews>
  <sheets>
    <sheet name="12月菜單  (葷)" sheetId="8" r:id="rId1"/>
  </sheets>
  <definedNames>
    <definedName name="_xlnm.Print_Area" localSheetId="0">'12月菜單  (葷)'!$A$1:$P$72</definedName>
  </definedNames>
  <calcPr calcId="145621"/>
</workbook>
</file>

<file path=xl/calcChain.xml><?xml version="1.0" encoding="utf-8"?>
<calcChain xmlns="http://schemas.openxmlformats.org/spreadsheetml/2006/main">
  <c r="A7" i="8" l="1"/>
  <c r="A9" i="8" s="1"/>
  <c r="A11" i="8" s="1"/>
  <c r="A13" i="8" s="1"/>
  <c r="A15" i="8" s="1"/>
  <c r="P5" i="8"/>
  <c r="P7" i="8"/>
  <c r="P9" i="8"/>
  <c r="P11" i="8"/>
  <c r="P13" i="8"/>
  <c r="P63" i="8" l="1"/>
  <c r="P61" i="8"/>
  <c r="P59" i="8"/>
  <c r="P57" i="8"/>
  <c r="P55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5" i="8" l="1"/>
  <c r="A17" i="8"/>
  <c r="A19" i="8" s="1"/>
  <c r="A21" i="8" s="1"/>
  <c r="A23" i="8" s="1"/>
  <c r="A25" i="8" s="1"/>
  <c r="A27" i="8" s="1"/>
  <c r="A29" i="8" s="1"/>
  <c r="A31" i="8" s="1"/>
  <c r="A33" i="8" s="1"/>
  <c r="A35" i="8" s="1"/>
  <c r="A37" i="8" s="1"/>
  <c r="A39" i="8" s="1"/>
  <c r="A41" i="8" s="1"/>
  <c r="P17" i="8"/>
  <c r="P19" i="8"/>
  <c r="A43" i="8" l="1"/>
  <c r="A45" i="8" s="1"/>
  <c r="A47" i="8" s="1"/>
  <c r="A49" i="8" s="1"/>
  <c r="A51" i="8" s="1"/>
  <c r="A53" i="8" s="1"/>
  <c r="A55" i="8" s="1"/>
  <c r="A57" i="8" s="1"/>
  <c r="A59" i="8" s="1"/>
  <c r="A61" i="8" s="1"/>
  <c r="A63" i="8" s="1"/>
</calcChain>
</file>

<file path=xl/sharedStrings.xml><?xml version="1.0" encoding="utf-8"?>
<sst xmlns="http://schemas.openxmlformats.org/spreadsheetml/2006/main" count="336" uniqueCount="228">
  <si>
    <t>一</t>
    <phoneticPr fontId="2" type="noConversion"/>
  </si>
  <si>
    <r>
      <rPr>
        <sz val="12"/>
        <rFont val="標楷體"/>
        <family val="4"/>
        <charset val="136"/>
      </rPr>
      <t>日期</t>
    </r>
  </si>
  <si>
    <r>
      <rPr>
        <sz val="12"/>
        <rFont val="標楷體"/>
        <family val="4"/>
        <charset val="136"/>
      </rPr>
      <t>主食</t>
    </r>
  </si>
  <si>
    <r>
      <rPr>
        <sz val="12"/>
        <rFont val="標楷體"/>
        <family val="4"/>
        <charset val="136"/>
      </rPr>
      <t>主菜</t>
    </r>
  </si>
  <si>
    <r>
      <rPr>
        <sz val="12"/>
        <rFont val="標楷體"/>
        <family val="4"/>
        <charset val="136"/>
      </rPr>
      <t>副菜</t>
    </r>
  </si>
  <si>
    <r>
      <rPr>
        <sz val="12"/>
        <rFont val="標楷體"/>
        <family val="4"/>
        <charset val="136"/>
      </rPr>
      <t>青菜</t>
    </r>
  </si>
  <si>
    <r>
      <rPr>
        <sz val="12"/>
        <rFont val="標楷體"/>
        <family val="4"/>
        <charset val="136"/>
      </rPr>
      <t>湯品</t>
    </r>
  </si>
  <si>
    <r>
      <rPr>
        <b/>
        <sz val="12"/>
        <rFont val="標楷體"/>
        <family val="4"/>
        <charset val="136"/>
      </rPr>
      <t>其他</t>
    </r>
    <phoneticPr fontId="2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</si>
  <si>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2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</si>
  <si>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2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</si>
  <si>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2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</si>
  <si>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2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</si>
  <si>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2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</si>
  <si>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2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</si>
  <si>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2" type="noConversion"/>
  </si>
  <si>
    <r>
      <rPr>
        <sz val="8"/>
        <rFont val="標楷體"/>
        <family val="4"/>
        <charset val="136"/>
      </rPr>
      <t>學校午餐營養所需</t>
    </r>
    <phoneticPr fontId="2" type="noConversion"/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</si>
  <si>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  <phoneticPr fontId="2" type="noConversion"/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</si>
  <si>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</si>
  <si>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</si>
  <si>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</si>
  <si>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</si>
  <si>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2" type="noConversion"/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</si>
  <si>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  <phoneticPr fontId="2" type="noConversion"/>
  </si>
  <si>
    <t>2~2.5</t>
    <phoneticPr fontId="2" type="noConversion"/>
  </si>
  <si>
    <t>0~1</t>
  </si>
  <si>
    <t>0~1</t>
    <phoneticPr fontId="2" type="noConversion"/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</si>
  <si>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  <phoneticPr fontId="2" type="noConversion"/>
  </si>
  <si>
    <r>
      <rPr>
        <b/>
        <sz val="9"/>
        <rFont val="標楷體"/>
        <family val="4"/>
        <charset val="136"/>
      </rPr>
      <t>表單設計</t>
    </r>
    <r>
      <rPr>
        <b/>
        <sz val="9"/>
        <rFont val="Arial"/>
        <family val="2"/>
      </rPr>
      <t>:</t>
    </r>
    <r>
      <rPr>
        <b/>
        <sz val="9"/>
        <rFont val="標楷體"/>
        <family val="4"/>
        <charset val="136"/>
      </rPr>
      <t>軒泰食品有限公司</t>
    </r>
    <phoneticPr fontId="2" type="noConversion"/>
  </si>
  <si>
    <r>
      <rPr>
        <b/>
        <sz val="9"/>
        <color indexed="8"/>
        <rFont val="標楷體"/>
        <family val="4"/>
        <charset val="136"/>
      </rPr>
      <t>菜單審核小組</t>
    </r>
    <phoneticPr fontId="2" type="noConversion"/>
  </si>
  <si>
    <r>
      <rPr>
        <b/>
        <sz val="10"/>
        <color indexed="8"/>
        <rFont val="標楷體"/>
        <family val="4"/>
        <charset val="136"/>
      </rPr>
      <t>校長</t>
    </r>
    <phoneticPr fontId="2" type="noConversion"/>
  </si>
  <si>
    <r>
      <rPr>
        <sz val="11"/>
        <rFont val="標楷體"/>
        <family val="4"/>
        <charset val="136"/>
      </rPr>
      <t>二</t>
    </r>
    <phoneticPr fontId="2" type="noConversion"/>
  </si>
  <si>
    <r>
      <rPr>
        <sz val="11"/>
        <rFont val="標楷體"/>
        <family val="4"/>
        <charset val="136"/>
      </rPr>
      <t>三</t>
    </r>
    <phoneticPr fontId="2" type="noConversion"/>
  </si>
  <si>
    <r>
      <rPr>
        <sz val="11"/>
        <rFont val="標楷體"/>
        <family val="4"/>
        <charset val="136"/>
      </rPr>
      <t>四</t>
    </r>
    <phoneticPr fontId="2" type="noConversion"/>
  </si>
  <si>
    <r>
      <rPr>
        <sz val="11"/>
        <rFont val="標楷體"/>
        <family val="4"/>
        <charset val="136"/>
      </rPr>
      <t>五</t>
    </r>
    <phoneticPr fontId="2" type="noConversion"/>
  </si>
  <si>
    <r>
      <rPr>
        <sz val="11"/>
        <rFont val="標楷體"/>
        <family val="4"/>
        <charset val="136"/>
      </rPr>
      <t>一</t>
    </r>
    <phoneticPr fontId="2" type="noConversion"/>
  </si>
  <si>
    <t>芝麻飯</t>
    <phoneticPr fontId="2" type="noConversion"/>
  </si>
  <si>
    <t>糙米飯</t>
    <phoneticPr fontId="2" type="noConversion"/>
  </si>
  <si>
    <t>特餐</t>
    <phoneticPr fontId="2" type="noConversion"/>
  </si>
  <si>
    <t>糙米飯</t>
    <phoneticPr fontId="7" type="noConversion"/>
  </si>
  <si>
    <t>總務主任</t>
    <phoneticPr fontId="2" type="noConversion"/>
  </si>
  <si>
    <t>午餐秘書</t>
    <phoneticPr fontId="2" type="noConversion"/>
  </si>
  <si>
    <t>水果</t>
    <phoneticPr fontId="2" type="noConversion"/>
  </si>
  <si>
    <t>水果</t>
    <phoneticPr fontId="6" type="noConversion"/>
  </si>
  <si>
    <t>水果</t>
    <phoneticPr fontId="6" type="noConversion"/>
  </si>
  <si>
    <t>有機青菜</t>
    <phoneticPr fontId="2" type="noConversion"/>
  </si>
  <si>
    <t>水果</t>
    <phoneticPr fontId="6" type="noConversion"/>
  </si>
  <si>
    <r>
      <rPr>
        <sz val="9"/>
        <rFont val="標楷體"/>
        <family val="4"/>
        <charset val="136"/>
      </rPr>
      <t>五</t>
    </r>
    <phoneticPr fontId="2" type="noConversion"/>
  </si>
  <si>
    <t>青菜</t>
    <phoneticPr fontId="2" type="noConversion"/>
  </si>
  <si>
    <t>麥片飯</t>
    <phoneticPr fontId="7" type="noConversion"/>
  </si>
  <si>
    <t>蕎麥飯</t>
    <phoneticPr fontId="7" type="noConversion"/>
  </si>
  <si>
    <t>青菜</t>
    <phoneticPr fontId="6" type="noConversion"/>
  </si>
  <si>
    <r>
      <rPr>
        <sz val="10"/>
        <rFont val="細明體"/>
        <family val="3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份</t>
    </r>
    <r>
      <rPr>
        <sz val="10"/>
        <rFont val="Arial"/>
        <family val="2"/>
      </rPr>
      <t>)</t>
    </r>
    <phoneticPr fontId="2" type="noConversion"/>
  </si>
  <si>
    <t>水果</t>
    <phoneticPr fontId="2" type="noConversion"/>
  </si>
  <si>
    <t>地瓜飯</t>
    <phoneticPr fontId="7" type="noConversion"/>
  </si>
  <si>
    <t>紫米飯</t>
    <phoneticPr fontId="7" type="noConversion"/>
  </si>
  <si>
    <t>青菜(吉園圃)</t>
    <phoneticPr fontId="2" type="noConversion"/>
  </si>
  <si>
    <t>有機青菜</t>
  </si>
  <si>
    <t>青菜</t>
  </si>
  <si>
    <t>乳品</t>
  </si>
  <si>
    <t>水果</t>
  </si>
  <si>
    <t>糙米飯</t>
  </si>
  <si>
    <t>調味品:</t>
    <phoneticPr fontId="6" type="noConversion"/>
  </si>
  <si>
    <t>油品:</t>
    <phoneticPr fontId="2" type="noConversion"/>
  </si>
  <si>
    <t>沙拉油(台糖)</t>
    <phoneticPr fontId="6" type="noConversion"/>
  </si>
  <si>
    <t>醬油(統一)、糖(台糖)、鹽(台鹽)</t>
    <phoneticPr fontId="6" type="noConversion"/>
  </si>
  <si>
    <t>玉米濃湯</t>
    <phoneticPr fontId="6" type="noConversion"/>
  </si>
  <si>
    <t>鮮菇蒸蛋</t>
    <phoneticPr fontId="6" type="noConversion"/>
  </si>
  <si>
    <t>南瓜甜湯</t>
    <phoneticPr fontId="6" type="noConversion"/>
  </si>
  <si>
    <r>
      <t>南瓜</t>
    </r>
    <r>
      <rPr>
        <sz val="12"/>
        <color indexed="8"/>
        <rFont val="新細明體"/>
        <family val="1"/>
        <charset val="136"/>
      </rPr>
      <t>、</t>
    </r>
    <r>
      <rPr>
        <sz val="10.199999999999999"/>
        <color indexed="8"/>
        <rFont val="標楷體"/>
        <family val="4"/>
        <charset val="136"/>
      </rPr>
      <t>二砂</t>
    </r>
    <phoneticPr fontId="6" type="noConversion"/>
  </si>
  <si>
    <t>薑汁燒肉</t>
    <phoneticPr fontId="6" type="noConversion"/>
  </si>
  <si>
    <t>柴魚味噌湯</t>
    <phoneticPr fontId="6" type="noConversion"/>
  </si>
  <si>
    <t>滷味</t>
    <phoneticPr fontId="6" type="noConversion"/>
  </si>
  <si>
    <t>生香菇、金針菇、紅蘿蔔、青豆仁、白蘿蔔</t>
    <phoneticPr fontId="6" type="noConversion"/>
  </si>
  <si>
    <t>豆腐、味噌、柴魚片</t>
    <phoneticPr fontId="6" type="noConversion"/>
  </si>
  <si>
    <t>四喜烤麩</t>
    <phoneticPr fontId="6" type="noConversion"/>
  </si>
  <si>
    <t>烤麩、花生、蘿蔔、杏鮑菇</t>
    <phoneticPr fontId="6" type="noConversion"/>
  </si>
  <si>
    <t>豉汁油腐</t>
  </si>
  <si>
    <t>油豆腐、紅蘿蔔、豆豉</t>
    <phoneticPr fontId="6" type="noConversion"/>
  </si>
  <si>
    <t>茄汁豆包</t>
    <phoneticPr fontId="6" type="noConversion"/>
  </si>
  <si>
    <t>豆包、洋蔥、青椒</t>
    <phoneticPr fontId="6" type="noConversion"/>
  </si>
  <si>
    <t>洋蔥炒蛋</t>
    <phoneticPr fontId="6" type="noConversion"/>
  </si>
  <si>
    <t>蠔油芥藍炒百頁</t>
    <phoneticPr fontId="6" type="noConversion"/>
  </si>
  <si>
    <t>百頁豆腐、芥藍菜</t>
    <phoneticPr fontId="6" type="noConversion"/>
  </si>
  <si>
    <t>原味蒸蛋</t>
    <phoneticPr fontId="6" type="noConversion"/>
  </si>
  <si>
    <t>枸杞蒸蛋</t>
    <phoneticPr fontId="6" type="noConversion"/>
  </si>
  <si>
    <t>洗選蛋、洋蔥</t>
    <phoneticPr fontId="6" type="noConversion"/>
  </si>
  <si>
    <t>洗選蛋</t>
    <phoneticPr fontId="6" type="noConversion"/>
  </si>
  <si>
    <t>玉米粒、紅蘿蔔</t>
    <phoneticPr fontId="6" type="noConversion"/>
  </si>
  <si>
    <t>大煮干絲</t>
    <phoneticPr fontId="6" type="noConversion"/>
  </si>
  <si>
    <t>奶皇包</t>
    <phoneticPr fontId="6" type="noConversion"/>
  </si>
  <si>
    <t>京醬肉絲</t>
    <phoneticPr fontId="6" type="noConversion"/>
  </si>
  <si>
    <t>蘿蔔燒肉</t>
    <phoneticPr fontId="6" type="noConversion"/>
  </si>
  <si>
    <t>肉丁、蘿蔔</t>
    <phoneticPr fontId="6" type="noConversion"/>
  </si>
  <si>
    <t>爆炒椒香肉片</t>
    <phoneticPr fontId="6" type="noConversion"/>
  </si>
  <si>
    <t>肉片、洋蔥、青椒</t>
    <phoneticPr fontId="6" type="noConversion"/>
  </si>
  <si>
    <t>三杯雞丁</t>
    <phoneticPr fontId="6" type="noConversion"/>
  </si>
  <si>
    <t>日式五目炊飯</t>
    <phoneticPr fontId="6" type="noConversion"/>
  </si>
  <si>
    <t>樹子蒸魚</t>
    <phoneticPr fontId="6" type="noConversion"/>
  </si>
  <si>
    <t>宮保雞丁</t>
  </si>
  <si>
    <t>香酥魚</t>
    <phoneticPr fontId="6" type="noConversion"/>
  </si>
  <si>
    <t>喜相逢</t>
    <phoneticPr fontId="6" type="noConversion"/>
  </si>
  <si>
    <t>雞丁、油豆腐、薑</t>
    <phoneticPr fontId="6" type="noConversion"/>
  </si>
  <si>
    <t>雞丁、四分干丁、花生</t>
    <phoneticPr fontId="6" type="noConversion"/>
  </si>
  <si>
    <t>蒜泥白肉</t>
    <phoneticPr fontId="6" type="noConversion"/>
  </si>
  <si>
    <t>雲耳燒雞</t>
  </si>
  <si>
    <t>雞丁、木耳、紅蘿蔔</t>
    <phoneticPr fontId="6" type="noConversion"/>
  </si>
  <si>
    <t>饅頭</t>
    <phoneticPr fontId="6" type="noConversion"/>
  </si>
  <si>
    <t>桂冠饅頭40g*1</t>
    <phoneticPr fontId="6" type="noConversion"/>
  </si>
  <si>
    <t>白油麵、排骨丁、高麗菜、肉骨茶包</t>
    <phoneticPr fontId="6" type="noConversion"/>
  </si>
  <si>
    <t>青木瓜燉雞</t>
    <phoneticPr fontId="6" type="noConversion"/>
  </si>
  <si>
    <t>雞丁、青木瓜、薑</t>
    <phoneticPr fontId="6" type="noConversion"/>
  </si>
  <si>
    <t>炸</t>
    <phoneticPr fontId="6" type="noConversion"/>
  </si>
  <si>
    <t>水鯊片、破布子、薑絲</t>
    <phoneticPr fontId="6" type="noConversion"/>
  </si>
  <si>
    <t>黑椒魚丁</t>
    <phoneticPr fontId="6" type="noConversion"/>
  </si>
  <si>
    <t>肉片、黃豆芽、紅蘿蔔、蒜泥</t>
    <phoneticPr fontId="6" type="noConversion"/>
  </si>
  <si>
    <t>義式香料雞排</t>
    <phoneticPr fontId="6" type="noConversion"/>
  </si>
  <si>
    <t>魚香豆腐</t>
    <phoneticPr fontId="6" type="noConversion"/>
  </si>
  <si>
    <t>豆腐、絞肉、青蔥、紅蘿蔔</t>
    <phoneticPr fontId="6" type="noConversion"/>
  </si>
  <si>
    <t>洗選蛋、絞肉、芹菜</t>
    <phoneticPr fontId="6" type="noConversion"/>
  </si>
  <si>
    <t>黑干、海帶、蘿蔔</t>
    <phoneticPr fontId="6" type="noConversion"/>
  </si>
  <si>
    <t>港式滑蛋瘦肉粥</t>
    <phoneticPr fontId="6" type="noConversion"/>
  </si>
  <si>
    <t>開陽扁蒲</t>
  </si>
  <si>
    <t>扁蒲、蝦米</t>
  </si>
  <si>
    <t>有機青菜</t>
    <phoneticPr fontId="6" type="noConversion"/>
  </si>
  <si>
    <t>洗選蛋、生香菇</t>
    <phoneticPr fontId="6" type="noConversion"/>
  </si>
  <si>
    <t>沙茶薯丁</t>
    <phoneticPr fontId="6" type="noConversion"/>
  </si>
  <si>
    <t>洗選蛋、枸杞</t>
    <phoneticPr fontId="6" type="noConversion"/>
  </si>
  <si>
    <t>蘿蔔滷麵輪</t>
    <phoneticPr fontId="6" type="noConversion"/>
  </si>
  <si>
    <t>巴沙魚丁、西芹、黑胡椒</t>
    <phoneticPr fontId="6" type="noConversion"/>
  </si>
  <si>
    <t>肉絲、青椒、青蔥</t>
    <phoneticPr fontId="6" type="noConversion"/>
  </si>
  <si>
    <t>木須芽菜</t>
    <phoneticPr fontId="6" type="noConversion"/>
  </si>
  <si>
    <t>花椰炒鮑菇</t>
    <phoneticPr fontId="6" type="noConversion"/>
  </si>
  <si>
    <t>雞排、義大利香料</t>
    <phoneticPr fontId="6" type="noConversion"/>
  </si>
  <si>
    <t>蓮藕燒肉</t>
    <phoneticPr fontId="6" type="noConversion"/>
  </si>
  <si>
    <t>蓮藕、肉丁、紅蘿蔔</t>
    <phoneticPr fontId="6" type="noConversion"/>
  </si>
  <si>
    <t>肉片、洋蔥、薑</t>
    <phoneticPr fontId="6" type="noConversion"/>
  </si>
  <si>
    <t>新加坡肉骨茶湯麵</t>
    <phoneticPr fontId="6" type="noConversion"/>
  </si>
  <si>
    <t>海芽蛋花湯</t>
    <phoneticPr fontId="6" type="noConversion"/>
  </si>
  <si>
    <t>乾海帶芽、洗選蛋</t>
    <phoneticPr fontId="6" type="noConversion"/>
  </si>
  <si>
    <t>雙薯甜湯</t>
    <phoneticPr fontId="6" type="noConversion"/>
  </si>
  <si>
    <t>地瓜、芋頭、二砂</t>
    <phoneticPr fontId="6" type="noConversion"/>
  </si>
  <si>
    <t>蘿蔔大骨湯</t>
    <phoneticPr fontId="6" type="noConversion"/>
  </si>
  <si>
    <t>蘿蔔、大骨</t>
    <phoneticPr fontId="6" type="noConversion"/>
  </si>
  <si>
    <t>綠豆地瓜湯</t>
    <phoneticPr fontId="6" type="noConversion"/>
  </si>
  <si>
    <t>綠豆、地瓜、二砂</t>
    <phoneticPr fontId="6" type="noConversion"/>
  </si>
  <si>
    <t>紫菜蛋花湯</t>
    <phoneticPr fontId="6" type="noConversion"/>
  </si>
  <si>
    <t>酸辣湯</t>
    <phoneticPr fontId="6" type="noConversion"/>
  </si>
  <si>
    <t>大黃瓜、鮑魚菇、紅蘿蔔、金針菇</t>
    <phoneticPr fontId="6" type="noConversion"/>
  </si>
  <si>
    <t>蘿蔔、麵輪、紅蘿蔔</t>
    <phoneticPr fontId="6" type="noConversion"/>
  </si>
  <si>
    <t>芹香白玉湯</t>
    <phoneticPr fontId="6" type="noConversion"/>
  </si>
  <si>
    <t>白蘿蔔、芹菜</t>
    <phoneticPr fontId="6" type="noConversion"/>
  </si>
  <si>
    <t>豆腐、洗選蛋、金針菇、木耳</t>
    <phoneticPr fontId="6" type="noConversion"/>
  </si>
  <si>
    <t>冬瓜大骨湯</t>
    <phoneticPr fontId="6" type="noConversion"/>
  </si>
  <si>
    <t>冬瓜、大骨</t>
    <phoneticPr fontId="6" type="noConversion"/>
  </si>
  <si>
    <t>玉米粒、蘿蔔</t>
    <phoneticPr fontId="6" type="noConversion"/>
  </si>
  <si>
    <t>玉米蘿蔔湯</t>
    <phoneticPr fontId="6" type="noConversion"/>
  </si>
  <si>
    <t>絲瓜冬粉湯</t>
    <phoneticPr fontId="6" type="noConversion"/>
  </si>
  <si>
    <t>絲瓜、冬粉</t>
    <phoneticPr fontId="6" type="noConversion"/>
  </si>
  <si>
    <t>四神湯</t>
    <phoneticPr fontId="6" type="noConversion"/>
  </si>
  <si>
    <t>小薏仁、四神、大骨</t>
    <phoneticPr fontId="6" type="noConversion"/>
  </si>
  <si>
    <t>燒</t>
    <phoneticPr fontId="6" type="noConversion"/>
  </si>
  <si>
    <t>蒸</t>
    <phoneticPr fontId="6" type="noConversion"/>
  </si>
  <si>
    <t>炒</t>
    <phoneticPr fontId="6" type="noConversion"/>
  </si>
  <si>
    <t>煮</t>
    <phoneticPr fontId="6" type="noConversion"/>
  </si>
  <si>
    <t>燉</t>
    <phoneticPr fontId="6" type="noConversion"/>
  </si>
  <si>
    <t>滷</t>
    <phoneticPr fontId="6" type="noConversion"/>
  </si>
  <si>
    <t>紫菜、洗選蛋</t>
  </si>
  <si>
    <t>白干絲、雞胸、豆芽、韭菜、木耳</t>
    <phoneticPr fontId="6" type="noConversion"/>
  </si>
  <si>
    <r>
      <t xml:space="preserve"> </t>
    </r>
    <r>
      <rPr>
        <b/>
        <sz val="20"/>
        <rFont val="標楷體"/>
        <family val="4"/>
        <charset val="136"/>
      </rPr>
      <t>楊梅國小營養午餐菜單(葷) 105年12月份</t>
    </r>
    <phoneticPr fontId="7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</si>
  <si>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</si>
  <si>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</si>
  <si>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</si>
  <si>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</si>
  <si>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小米飯</t>
    <phoneticPr fontId="7" type="noConversion"/>
  </si>
  <si>
    <t>野菜燴豆腐</t>
  </si>
  <si>
    <t>豆腐、金針菇、鮑魚菇、木耳絲、紅蘿蔔</t>
  </si>
  <si>
    <t>燴</t>
  </si>
  <si>
    <t>黃瓜大骨湯</t>
    <phoneticPr fontId="6" type="noConversion"/>
  </si>
  <si>
    <t>大黃瓜.大骨</t>
    <phoneticPr fontId="6" type="noConversion"/>
  </si>
  <si>
    <t>結頭大骨湯</t>
  </si>
  <si>
    <t>結頭菜、大骨</t>
  </si>
  <si>
    <t>芥菜仁、雞骨</t>
    <phoneticPr fontId="6" type="noConversion"/>
  </si>
  <si>
    <t>芥菜湯</t>
    <phoneticPr fontId="6" type="noConversion"/>
  </si>
  <si>
    <t>塔香茄螺</t>
    <phoneticPr fontId="6" type="noConversion"/>
  </si>
  <si>
    <t>茄子、麵腸、九層塔</t>
    <phoneticPr fontId="6" type="noConversion"/>
  </si>
  <si>
    <t>花椰菜、菇、紅蘿蔔</t>
    <phoneticPr fontId="6" type="noConversion"/>
  </si>
  <si>
    <t>紫米小湯圓</t>
  </si>
  <si>
    <t>湯圓、紫糯米、二砂</t>
  </si>
  <si>
    <t>紅豆麥片湯</t>
  </si>
  <si>
    <t>紅豆、麥片、二砂</t>
  </si>
  <si>
    <t>洗選蛋、海帶芽</t>
    <phoneticPr fontId="6" type="noConversion"/>
  </si>
  <si>
    <t>田園四色</t>
  </si>
  <si>
    <t>馬鈴薯、洋蔥.玉米粒</t>
    <phoneticPr fontId="6" type="noConversion"/>
  </si>
  <si>
    <t>糖醋雞丁</t>
    <phoneticPr fontId="6" type="noConversion"/>
  </si>
  <si>
    <t>雞丁.小黃瓜</t>
    <phoneticPr fontId="6" type="noConversion"/>
  </si>
  <si>
    <t>咖哩豬</t>
    <phoneticPr fontId="6" type="noConversion"/>
  </si>
  <si>
    <t>肉丁、馬鈴薯、洋蔥</t>
    <phoneticPr fontId="6" type="noConversion"/>
  </si>
  <si>
    <t>紅燒魚丁</t>
    <phoneticPr fontId="6" type="noConversion"/>
  </si>
  <si>
    <t>水鯊丁、洋蔥去皮、青蔥</t>
    <phoneticPr fontId="6" type="noConversion"/>
  </si>
  <si>
    <t>香酥鹹鯖片</t>
    <phoneticPr fontId="6" type="noConversion"/>
  </si>
  <si>
    <t>鹹鯖片(低年級.幼兒園-無刺魚片)</t>
    <phoneticPr fontId="6" type="noConversion"/>
  </si>
  <si>
    <t>玉米粒、紅蘿蔔、青豆仁、馬鈴薯</t>
  </si>
  <si>
    <t>野芹炒藕絲</t>
    <phoneticPr fontId="6" type="noConversion"/>
  </si>
  <si>
    <t>蓮藕、西芹、紅蘿蔔</t>
    <phoneticPr fontId="6" type="noConversion"/>
  </si>
  <si>
    <t>刈薯三色</t>
    <phoneticPr fontId="6" type="noConversion"/>
  </si>
  <si>
    <t>刈薯、紅蘿蔔、小黃瓜、花生</t>
    <phoneticPr fontId="6" type="noConversion"/>
  </si>
  <si>
    <t>冬瓜、河蜆、薑絲</t>
    <phoneticPr fontId="6" type="noConversion"/>
  </si>
  <si>
    <t>冬瓜蜆湯</t>
    <phoneticPr fontId="6" type="noConversion"/>
  </si>
  <si>
    <t>鮪魚蛋炒飯</t>
    <phoneticPr fontId="6" type="noConversion"/>
  </si>
  <si>
    <t>鮪魚.洗選蛋.玉米粒.洋蔥</t>
    <phoneticPr fontId="6" type="noConversion"/>
  </si>
  <si>
    <t>海芽滑蛋</t>
    <phoneticPr fontId="6" type="noConversion"/>
  </si>
  <si>
    <t>芹香干片</t>
  </si>
  <si>
    <t>豆干、西芹、紅蘿蔔</t>
  </si>
  <si>
    <t>芹香海根</t>
  </si>
  <si>
    <t>海帶根、芹菜、紅蘿蔔</t>
  </si>
  <si>
    <t>田園蔬菜湯</t>
  </si>
  <si>
    <t>大白菜、西芹、洋蔥、大番茄</t>
  </si>
  <si>
    <t>山藥馬鈴薯湯</t>
  </si>
  <si>
    <t>山藥、馬鈴薯、枸杞、大骨</t>
  </si>
  <si>
    <t>紫菜蛋花湯</t>
    <phoneticPr fontId="6" type="noConversion"/>
  </si>
  <si>
    <t>紫菜.洗選蛋</t>
    <phoneticPr fontId="6" type="noConversion"/>
  </si>
  <si>
    <t>麻婆豆腐</t>
    <phoneticPr fontId="6" type="noConversion"/>
  </si>
  <si>
    <t>豆腐、青蔥</t>
    <phoneticPr fontId="6" type="noConversion"/>
  </si>
  <si>
    <t>義大利麵</t>
    <phoneticPr fontId="6" type="noConversion"/>
  </si>
  <si>
    <t>小烏龍、絞肉、洋蔥</t>
    <phoneticPr fontId="6" type="noConversion"/>
  </si>
  <si>
    <t>黃瓜鮮燴</t>
    <phoneticPr fontId="6" type="noConversion"/>
  </si>
  <si>
    <t>綠豆芽、肉絲、紅蘿蔔、洗選蛋</t>
    <phoneticPr fontId="6" type="noConversion"/>
  </si>
  <si>
    <t>乳品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</si>
</sst>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_);[Red]\(0\)"/>
  </numFmts>
  <fonts count="42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sz val="9"/>
      <name val="新細明體"/>
      <family val="1"/>
      <charset val="136"/>
    </font>
    <font>
      <sz val="9"/>
      <name val="Microsoft YaHei"/>
      <family val="2"/>
    </font>
    <font>
      <sz val="12"/>
      <name val="Arial"/>
      <family val="2"/>
    </font>
    <font>
      <sz val="12"/>
      <color indexed="8"/>
      <name val="Microsoft YaHei"/>
      <family val="2"/>
    </font>
    <font>
      <b/>
      <sz val="12"/>
      <name val="Arial"/>
      <family val="2"/>
    </font>
    <font>
      <b/>
      <sz val="12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sz val="16"/>
      <name val="Arial"/>
      <family val="2"/>
    </font>
    <font>
      <sz val="8"/>
      <name val="Arial"/>
      <family val="2"/>
    </font>
    <font>
      <sz val="8"/>
      <name val="標楷體"/>
      <family val="4"/>
      <charset val="136"/>
    </font>
    <font>
      <sz val="10"/>
      <name val="Arial"/>
      <family val="2"/>
    </font>
    <font>
      <sz val="10"/>
      <name val="標楷體"/>
      <family val="4"/>
      <charset val="136"/>
    </font>
    <font>
      <sz val="14"/>
      <name val="Arial"/>
      <family val="2"/>
    </font>
    <font>
      <b/>
      <sz val="9"/>
      <name val="Arial"/>
      <family val="2"/>
    </font>
    <font>
      <b/>
      <sz val="9"/>
      <name val="標楷體"/>
      <family val="4"/>
      <charset val="136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標楷體"/>
      <family val="4"/>
      <charset val="136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name val="標楷體"/>
      <family val="4"/>
      <charset val="136"/>
    </font>
    <font>
      <b/>
      <sz val="20"/>
      <name val="Arial"/>
      <family val="2"/>
    </font>
    <font>
      <b/>
      <sz val="20"/>
      <name val="標楷體"/>
      <family val="4"/>
      <charset val="136"/>
    </font>
    <font>
      <sz val="10"/>
      <name val="細明體"/>
      <family val="3"/>
      <charset val="136"/>
    </font>
    <font>
      <b/>
      <sz val="11"/>
      <name val="標楷體"/>
      <family val="4"/>
      <charset val="136"/>
    </font>
    <font>
      <sz val="10.199999999999999"/>
      <color indexed="8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4" fillId="0" borderId="0" applyBorder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213">
    <xf numFmtId="0" fontId="0" fillId="0" borderId="0" xfId="0">
      <alignment vertical="center"/>
    </xf>
    <xf numFmtId="0" fontId="21" fillId="0" borderId="0" xfId="2" applyFont="1" applyFill="1" applyBorder="1" applyAlignment="1" applyProtection="1">
      <alignment vertical="center" shrinkToFit="1"/>
    </xf>
    <xf numFmtId="0" fontId="22" fillId="0" borderId="0" xfId="2" applyFont="1" applyFill="1" applyAlignment="1">
      <alignment horizontal="left" vertical="center"/>
    </xf>
    <xf numFmtId="0" fontId="24" fillId="0" borderId="0" xfId="2" applyFont="1" applyFill="1" applyAlignment="1">
      <alignment vertical="center" wrapText="1" shrinkToFit="1"/>
    </xf>
    <xf numFmtId="0" fontId="24" fillId="0" borderId="0" xfId="0" applyFont="1" applyFill="1" applyAlignment="1">
      <alignment horizontal="center" vertical="center" wrapText="1" shrinkToFit="1"/>
    </xf>
    <xf numFmtId="0" fontId="24" fillId="0" borderId="0" xfId="0" applyFont="1" applyFill="1" applyAlignment="1">
      <alignment vertical="center" wrapText="1" shrinkToFit="1"/>
    </xf>
    <xf numFmtId="178" fontId="24" fillId="0" borderId="0" xfId="2" applyNumberFormat="1" applyFont="1" applyFill="1" applyBorder="1" applyAlignment="1">
      <alignment vertical="center" wrapText="1" shrinkToFit="1"/>
    </xf>
    <xf numFmtId="0" fontId="32" fillId="0" borderId="1" xfId="2" applyFont="1" applyFill="1" applyBorder="1" applyAlignment="1" applyProtection="1">
      <alignment vertical="center" shrinkToFit="1"/>
    </xf>
    <xf numFmtId="0" fontId="31" fillId="0" borderId="2" xfId="2" applyFont="1" applyFill="1" applyBorder="1" applyAlignment="1" applyProtection="1">
      <alignment vertical="center" shrinkToFit="1"/>
    </xf>
    <xf numFmtId="0" fontId="32" fillId="0" borderId="1" xfId="6" applyFont="1" applyFill="1" applyBorder="1" applyAlignment="1">
      <alignment vertical="center" shrinkToFit="1"/>
    </xf>
    <xf numFmtId="0" fontId="31" fillId="0" borderId="3" xfId="6" applyFont="1" applyFill="1" applyBorder="1" applyAlignment="1">
      <alignment vertical="center" shrinkToFit="1"/>
    </xf>
    <xf numFmtId="0" fontId="8" fillId="0" borderId="0" xfId="2" applyFont="1" applyFill="1" applyBorder="1" applyAlignment="1" applyProtection="1">
      <alignment vertical="center" shrinkToFit="1"/>
    </xf>
    <xf numFmtId="0" fontId="8" fillId="0" borderId="0" xfId="6" applyFont="1" applyFill="1" applyAlignment="1">
      <alignment vertical="center" shrinkToFit="1"/>
    </xf>
    <xf numFmtId="176" fontId="14" fillId="0" borderId="6" xfId="2" applyNumberFormat="1" applyFont="1" applyFill="1" applyBorder="1" applyAlignment="1" applyProtection="1">
      <alignment horizontal="center" vertical="center" shrinkToFit="1"/>
    </xf>
    <xf numFmtId="0" fontId="32" fillId="0" borderId="4" xfId="2" applyFont="1" applyFill="1" applyBorder="1" applyAlignment="1" applyProtection="1">
      <alignment horizontal="left" vertical="center" shrinkToFit="1"/>
    </xf>
    <xf numFmtId="0" fontId="32" fillId="0" borderId="4" xfId="2" applyFont="1" applyFill="1" applyBorder="1" applyAlignment="1" applyProtection="1">
      <alignment vertical="center" shrinkToFit="1"/>
    </xf>
    <xf numFmtId="0" fontId="32" fillId="0" borderId="4" xfId="6" applyFont="1" applyFill="1" applyBorder="1" applyAlignment="1">
      <alignment vertical="center" shrinkToFit="1"/>
    </xf>
    <xf numFmtId="0" fontId="14" fillId="0" borderId="0" xfId="2" applyFont="1" applyFill="1" applyBorder="1" applyAlignment="1" applyProtection="1">
      <alignment vertical="center" shrinkToFit="1"/>
    </xf>
    <xf numFmtId="0" fontId="10" fillId="0" borderId="0" xfId="2" applyFont="1" applyFill="1" applyBorder="1" applyAlignment="1" applyProtection="1">
      <alignment vertical="center" shrinkToFit="1"/>
    </xf>
    <xf numFmtId="0" fontId="10" fillId="0" borderId="0" xfId="2" applyFont="1" applyFill="1" applyBorder="1" applyAlignment="1" applyProtection="1">
      <alignment horizontal="center" vertical="center" shrinkToFit="1"/>
    </xf>
    <xf numFmtId="176" fontId="14" fillId="0" borderId="7" xfId="2" applyNumberFormat="1" applyFont="1" applyFill="1" applyBorder="1" applyAlignment="1">
      <alignment horizontal="center" vertical="top" wrapText="1"/>
    </xf>
    <xf numFmtId="0" fontId="31" fillId="0" borderId="3" xfId="2" applyFont="1" applyFill="1" applyBorder="1" applyAlignment="1" applyProtection="1">
      <alignment horizontal="left" vertical="center" shrinkToFit="1"/>
    </xf>
    <xf numFmtId="0" fontId="31" fillId="0" borderId="3" xfId="2" applyFont="1" applyFill="1" applyBorder="1" applyAlignment="1" applyProtection="1">
      <alignment vertical="center" shrinkToFit="1"/>
    </xf>
    <xf numFmtId="0" fontId="30" fillId="0" borderId="0" xfId="5" applyFont="1" applyFill="1" applyBorder="1" applyAlignment="1">
      <alignment horizontal="center" vertical="center" shrinkToFit="1"/>
    </xf>
    <xf numFmtId="0" fontId="16" fillId="0" borderId="0" xfId="5" applyFont="1" applyFill="1" applyBorder="1" applyAlignment="1">
      <alignment horizontal="center" vertical="center" shrinkToFit="1"/>
    </xf>
    <xf numFmtId="176" fontId="14" fillId="0" borderId="8" xfId="2" applyNumberFormat="1" applyFont="1" applyFill="1" applyBorder="1" applyAlignment="1">
      <alignment horizontal="center" vertical="center" wrapText="1"/>
    </xf>
    <xf numFmtId="0" fontId="32" fillId="0" borderId="9" xfId="2" applyFont="1" applyFill="1" applyBorder="1" applyAlignment="1" applyProtection="1">
      <alignment vertical="center" shrinkToFit="1"/>
    </xf>
    <xf numFmtId="0" fontId="32" fillId="0" borderId="10" xfId="2" applyFont="1" applyFill="1" applyBorder="1" applyAlignment="1" applyProtection="1">
      <alignment vertical="center" shrinkToFit="1"/>
    </xf>
    <xf numFmtId="0" fontId="31" fillId="0" borderId="11" xfId="2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vertical="center" shrinkToFit="1"/>
    </xf>
    <xf numFmtId="176" fontId="14" fillId="0" borderId="12" xfId="2" applyNumberFormat="1" applyFont="1" applyFill="1" applyBorder="1" applyAlignment="1">
      <alignment horizontal="center" vertical="center" wrapText="1"/>
    </xf>
    <xf numFmtId="0" fontId="32" fillId="0" borderId="9" xfId="2" applyFont="1" applyFill="1" applyBorder="1" applyAlignment="1" applyProtection="1">
      <alignment horizontal="left" vertical="center" shrinkToFit="1"/>
    </xf>
    <xf numFmtId="176" fontId="14" fillId="0" borderId="13" xfId="2" applyNumberFormat="1" applyFont="1" applyFill="1" applyBorder="1" applyAlignment="1">
      <alignment horizontal="center" vertical="top" wrapText="1"/>
    </xf>
    <xf numFmtId="0" fontId="31" fillId="0" borderId="2" xfId="6" applyFont="1" applyFill="1" applyBorder="1" applyAlignment="1">
      <alignment vertical="center" shrinkToFit="1"/>
    </xf>
    <xf numFmtId="0" fontId="33" fillId="0" borderId="2" xfId="2" applyFont="1" applyFill="1" applyBorder="1" applyAlignment="1" applyProtection="1">
      <alignment vertical="center" shrinkToFit="1"/>
    </xf>
    <xf numFmtId="176" fontId="14" fillId="0" borderId="5" xfId="2" applyNumberFormat="1" applyFont="1" applyFill="1" applyBorder="1" applyAlignment="1">
      <alignment horizontal="center" vertical="center" wrapText="1"/>
    </xf>
    <xf numFmtId="0" fontId="32" fillId="0" borderId="9" xfId="6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 shrinkToFit="1"/>
    </xf>
    <xf numFmtId="0" fontId="31" fillId="0" borderId="14" xfId="2" applyFont="1" applyFill="1" applyBorder="1" applyAlignment="1" applyProtection="1">
      <alignment vertical="center" shrinkToFit="1"/>
    </xf>
    <xf numFmtId="176" fontId="8" fillId="0" borderId="0" xfId="2" applyNumberFormat="1" applyFont="1" applyFill="1" applyBorder="1" applyAlignment="1" applyProtection="1">
      <alignment horizontal="left" vertical="center" shrinkToFit="1"/>
    </xf>
    <xf numFmtId="0" fontId="8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 applyProtection="1">
      <alignment horizontal="left" vertical="center" shrinkToFit="1"/>
    </xf>
    <xf numFmtId="0" fontId="8" fillId="0" borderId="0" xfId="6" applyFont="1" applyFill="1" applyBorder="1" applyAlignment="1">
      <alignment vertical="center" shrinkToFit="1"/>
    </xf>
    <xf numFmtId="176" fontId="15" fillId="0" borderId="7" xfId="2" applyNumberFormat="1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wrapText="1" shrinkToFit="1"/>
    </xf>
    <xf numFmtId="0" fontId="25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 wrapText="1" shrinkToFit="1"/>
    </xf>
    <xf numFmtId="0" fontId="27" fillId="0" borderId="0" xfId="0" applyFont="1" applyFill="1" applyAlignment="1">
      <alignment horizontal="center" vertical="center" wrapText="1" shrinkToFit="1"/>
    </xf>
    <xf numFmtId="178" fontId="27" fillId="0" borderId="0" xfId="0" applyNumberFormat="1" applyFont="1" applyFill="1" applyAlignment="1">
      <alignment vertical="center" wrapText="1" shrinkToFi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9" fillId="0" borderId="0" xfId="6" applyFont="1" applyFill="1" applyAlignment="1">
      <alignment horizontal="center" vertical="center"/>
    </xf>
    <xf numFmtId="0" fontId="29" fillId="0" borderId="0" xfId="6" applyFont="1" applyFill="1" applyAlignment="1">
      <alignment vertical="center"/>
    </xf>
    <xf numFmtId="178" fontId="29" fillId="0" borderId="0" xfId="6" applyNumberFormat="1" applyFont="1" applyFill="1" applyAlignment="1">
      <alignment vertical="center"/>
    </xf>
    <xf numFmtId="0" fontId="29" fillId="0" borderId="0" xfId="6" applyFont="1" applyFill="1" applyBorder="1" applyAlignment="1">
      <alignment vertical="center"/>
    </xf>
    <xf numFmtId="0" fontId="29" fillId="0" borderId="0" xfId="6" applyFont="1" applyFill="1" applyAlignment="1">
      <alignment horizontal="left" vertical="center"/>
    </xf>
    <xf numFmtId="0" fontId="29" fillId="0" borderId="0" xfId="6" applyFont="1" applyFill="1" applyAlignment="1">
      <alignment vertical="center" shrinkToFit="1"/>
    </xf>
    <xf numFmtId="0" fontId="29" fillId="0" borderId="0" xfId="6" applyFont="1" applyFill="1" applyAlignment="1">
      <alignment horizontal="center" vertical="center" shrinkToFit="1"/>
    </xf>
    <xf numFmtId="0" fontId="10" fillId="0" borderId="0" xfId="6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 wrapText="1" shrinkToFit="1"/>
    </xf>
    <xf numFmtId="0" fontId="26" fillId="0" borderId="0" xfId="0" applyFont="1" applyFill="1" applyAlignment="1">
      <alignment vertical="center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33" fillId="0" borderId="3" xfId="2" applyFont="1" applyFill="1" applyBorder="1" applyAlignment="1" applyProtection="1">
      <alignment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8" fillId="0" borderId="34" xfId="2" applyFont="1" applyFill="1" applyBorder="1" applyAlignment="1" applyProtection="1">
      <alignment horizontal="center" vertical="center" shrinkToFit="1"/>
    </xf>
    <xf numFmtId="0" fontId="8" fillId="0" borderId="2" xfId="2" applyFont="1" applyFill="1" applyBorder="1" applyAlignment="1" applyProtection="1">
      <alignment horizontal="center" vertical="center" shrinkToFit="1"/>
    </xf>
    <xf numFmtId="0" fontId="8" fillId="0" borderId="29" xfId="2" applyFont="1" applyFill="1" applyBorder="1" applyAlignment="1" applyProtection="1">
      <alignment horizontal="center" vertical="center" shrinkToFit="1"/>
    </xf>
    <xf numFmtId="0" fontId="10" fillId="0" borderId="2" xfId="2" applyFont="1" applyFill="1" applyBorder="1" applyAlignment="1" applyProtection="1">
      <alignment horizontal="center" vertical="center" shrinkToFit="1"/>
    </xf>
    <xf numFmtId="0" fontId="12" fillId="0" borderId="37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8" fillId="0" borderId="39" xfId="2" applyFont="1" applyFill="1" applyBorder="1" applyAlignment="1" applyProtection="1">
      <alignment horizontal="center" vertical="center" shrinkToFit="1"/>
    </xf>
    <xf numFmtId="0" fontId="36" fillId="0" borderId="40" xfId="2" applyFont="1" applyFill="1" applyBorder="1" applyAlignment="1" applyProtection="1">
      <alignment horizontal="center" vertical="center" shrinkToFit="1"/>
    </xf>
    <xf numFmtId="0" fontId="38" fillId="0" borderId="41" xfId="2" applyFont="1" applyFill="1" applyBorder="1" applyAlignment="1" applyProtection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41" fillId="0" borderId="9" xfId="2" applyFont="1" applyFill="1" applyBorder="1" applyAlignment="1" applyProtection="1">
      <alignment vertical="center" shrinkToFit="1"/>
    </xf>
    <xf numFmtId="0" fontId="40" fillId="0" borderId="2" xfId="6" applyFont="1" applyFill="1" applyBorder="1" applyAlignment="1">
      <alignment vertical="center" shrinkToFit="1"/>
    </xf>
    <xf numFmtId="0" fontId="40" fillId="0" borderId="2" xfId="2" applyFont="1" applyFill="1" applyBorder="1" applyAlignment="1" applyProtection="1">
      <alignment vertical="center" shrinkToFit="1"/>
    </xf>
    <xf numFmtId="0" fontId="34" fillId="0" borderId="3" xfId="0" applyFont="1" applyFill="1" applyBorder="1" applyAlignment="1">
      <alignment vertical="center" wrapText="1" shrinkToFit="1"/>
    </xf>
    <xf numFmtId="0" fontId="41" fillId="0" borderId="9" xfId="6" applyFont="1" applyFill="1" applyBorder="1" applyAlignment="1">
      <alignment vertical="center" shrinkToFit="1"/>
    </xf>
    <xf numFmtId="0" fontId="40" fillId="0" borderId="3" xfId="2" applyFont="1" applyFill="1" applyBorder="1" applyAlignment="1" applyProtection="1">
      <alignment vertical="center" shrinkToFit="1"/>
    </xf>
    <xf numFmtId="0" fontId="40" fillId="0" borderId="3" xfId="6" applyFont="1" applyFill="1" applyBorder="1" applyAlignment="1">
      <alignment vertical="center" shrinkToFit="1"/>
    </xf>
    <xf numFmtId="0" fontId="11" fillId="0" borderId="9" xfId="2" applyFont="1" applyFill="1" applyBorder="1" applyAlignment="1" applyProtection="1">
      <alignment vertical="center" shrinkToFit="1"/>
    </xf>
    <xf numFmtId="0" fontId="11" fillId="0" borderId="9" xfId="6" applyFont="1" applyFill="1" applyBorder="1" applyAlignment="1">
      <alignment vertical="center" shrinkToFit="1"/>
    </xf>
    <xf numFmtId="0" fontId="31" fillId="0" borderId="9" xfId="6" applyFont="1" applyFill="1" applyBorder="1" applyAlignment="1">
      <alignment vertical="center" shrinkToFit="1"/>
    </xf>
    <xf numFmtId="0" fontId="3" fillId="0" borderId="3" xfId="2" applyFont="1" applyFill="1" applyBorder="1" applyAlignment="1" applyProtection="1">
      <alignment vertical="center" shrinkToFit="1"/>
    </xf>
    <xf numFmtId="0" fontId="41" fillId="0" borderId="1" xfId="2" applyFont="1" applyFill="1" applyBorder="1" applyAlignment="1" applyProtection="1">
      <alignment vertical="center" shrinkToFit="1"/>
    </xf>
    <xf numFmtId="0" fontId="41" fillId="0" borderId="4" xfId="2" applyFont="1" applyFill="1" applyBorder="1" applyAlignment="1" applyProtection="1">
      <alignment horizontal="left" vertical="center" shrinkToFit="1"/>
    </xf>
    <xf numFmtId="0" fontId="41" fillId="0" borderId="4" xfId="2" applyFont="1" applyFill="1" applyBorder="1" applyAlignment="1" applyProtection="1">
      <alignment vertical="center" shrinkToFit="1"/>
    </xf>
    <xf numFmtId="0" fontId="41" fillId="0" borderId="4" xfId="6" applyFont="1" applyFill="1" applyBorder="1" applyAlignment="1">
      <alignment vertical="center" shrinkToFit="1"/>
    </xf>
    <xf numFmtId="0" fontId="40" fillId="0" borderId="3" xfId="2" applyFont="1" applyFill="1" applyBorder="1" applyAlignment="1" applyProtection="1">
      <alignment horizontal="left" vertical="center" shrinkToFit="1"/>
    </xf>
    <xf numFmtId="0" fontId="32" fillId="0" borderId="0" xfId="2" applyFont="1" applyFill="1" applyBorder="1" applyAlignment="1" applyProtection="1">
      <alignment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31" fillId="0" borderId="0" xfId="2" applyFont="1" applyFill="1" applyBorder="1" applyAlignment="1" applyProtection="1">
      <alignment vertical="center" shrinkToFit="1"/>
    </xf>
    <xf numFmtId="0" fontId="34" fillId="0" borderId="0" xfId="0" applyFont="1" applyFill="1" applyBorder="1" applyAlignment="1">
      <alignment vertical="center" wrapText="1" shrinkToFit="1"/>
    </xf>
    <xf numFmtId="0" fontId="31" fillId="0" borderId="0" xfId="6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wrapText="1" shrinkToFit="1"/>
    </xf>
    <xf numFmtId="0" fontId="3" fillId="0" borderId="3" xfId="6" applyFont="1" applyFill="1" applyBorder="1" applyAlignment="1">
      <alignment vertical="center" shrinkToFit="1"/>
    </xf>
    <xf numFmtId="176" fontId="14" fillId="2" borderId="12" xfId="2" applyNumberFormat="1" applyFont="1" applyFill="1" applyBorder="1" applyAlignment="1">
      <alignment horizontal="center" vertical="center" wrapText="1"/>
    </xf>
    <xf numFmtId="0" fontId="32" fillId="2" borderId="1" xfId="2" applyFont="1" applyFill="1" applyBorder="1" applyAlignment="1" applyProtection="1">
      <alignment vertical="center" shrinkToFit="1"/>
    </xf>
    <xf numFmtId="0" fontId="32" fillId="2" borderId="9" xfId="2" applyFont="1" applyFill="1" applyBorder="1" applyAlignment="1" applyProtection="1">
      <alignment vertical="center" shrinkToFit="1"/>
    </xf>
    <xf numFmtId="176" fontId="14" fillId="2" borderId="7" xfId="2" applyNumberFormat="1" applyFont="1" applyFill="1" applyBorder="1" applyAlignment="1">
      <alignment horizontal="center" vertical="top" wrapText="1"/>
    </xf>
    <xf numFmtId="0" fontId="31" fillId="2" borderId="3" xfId="2" applyFont="1" applyFill="1" applyBorder="1" applyAlignment="1" applyProtection="1">
      <alignment vertical="center" shrinkToFit="1"/>
    </xf>
    <xf numFmtId="0" fontId="31" fillId="2" borderId="9" xfId="2" applyFont="1" applyFill="1" applyBorder="1" applyAlignment="1" applyProtection="1">
      <alignment vertical="center" shrinkToFit="1"/>
    </xf>
    <xf numFmtId="0" fontId="40" fillId="0" borderId="4" xfId="0" applyFont="1" applyFill="1" applyBorder="1" applyAlignment="1">
      <alignment horizontal="center" vertical="center" shrinkToFit="1"/>
    </xf>
    <xf numFmtId="0" fontId="40" fillId="0" borderId="3" xfId="0" applyFont="1" applyFill="1" applyBorder="1" applyAlignment="1">
      <alignment horizontal="center" vertical="center" shrinkToFit="1"/>
    </xf>
    <xf numFmtId="177" fontId="40" fillId="0" borderId="43" xfId="0" applyNumberFormat="1" applyFont="1" applyFill="1" applyBorder="1" applyAlignment="1">
      <alignment horizontal="center" vertical="center" shrinkToFit="1"/>
    </xf>
    <xf numFmtId="177" fontId="40" fillId="0" borderId="21" xfId="0" applyNumberFormat="1" applyFont="1" applyFill="1" applyBorder="1" applyAlignment="1">
      <alignment horizontal="center" vertical="center" shrinkToFit="1"/>
    </xf>
    <xf numFmtId="0" fontId="32" fillId="0" borderId="0" xfId="2" applyFont="1" applyFill="1" applyBorder="1" applyAlignment="1" applyProtection="1">
      <alignment horizontal="center" vertical="center" shrinkToFit="1"/>
    </xf>
    <xf numFmtId="0" fontId="11" fillId="0" borderId="0" xfId="2" applyFont="1" applyFill="1" applyBorder="1" applyAlignment="1" applyProtection="1">
      <alignment horizontal="center" vertical="center" shrinkToFit="1"/>
    </xf>
    <xf numFmtId="0" fontId="11" fillId="0" borderId="22" xfId="2" applyFont="1" applyFill="1" applyBorder="1" applyAlignment="1" applyProtection="1">
      <alignment horizontal="center" vertical="center" shrinkToFit="1"/>
    </xf>
    <xf numFmtId="0" fontId="3" fillId="0" borderId="15" xfId="6" applyFont="1" applyFill="1" applyBorder="1" applyAlignment="1">
      <alignment horizontal="center" vertical="center" shrinkToFit="1"/>
    </xf>
    <xf numFmtId="0" fontId="41" fillId="0" borderId="4" xfId="6" applyFont="1" applyFill="1" applyBorder="1" applyAlignment="1">
      <alignment horizontal="center" vertical="center" shrinkToFit="1"/>
    </xf>
    <xf numFmtId="0" fontId="41" fillId="0" borderId="3" xfId="6" applyFont="1" applyFill="1" applyBorder="1" applyAlignment="1">
      <alignment horizontal="center" vertical="center" shrinkToFit="1"/>
    </xf>
    <xf numFmtId="0" fontId="41" fillId="0" borderId="4" xfId="2" applyFont="1" applyFill="1" applyBorder="1" applyAlignment="1" applyProtection="1">
      <alignment horizontal="center" vertical="center" shrinkToFit="1"/>
    </xf>
    <xf numFmtId="0" fontId="41" fillId="0" borderId="3" xfId="2" applyFont="1" applyFill="1" applyBorder="1" applyAlignment="1" applyProtection="1">
      <alignment horizontal="center" vertical="center" shrinkToFit="1"/>
    </xf>
    <xf numFmtId="0" fontId="40" fillId="0" borderId="9" xfId="0" applyFont="1" applyFill="1" applyBorder="1" applyAlignment="1">
      <alignment horizontal="center" vertical="center" shrinkToFit="1"/>
    </xf>
    <xf numFmtId="177" fontId="40" fillId="0" borderId="42" xfId="0" applyNumberFormat="1" applyFont="1" applyFill="1" applyBorder="1" applyAlignment="1">
      <alignment horizontal="center" vertical="center" shrinkToFit="1"/>
    </xf>
    <xf numFmtId="0" fontId="11" fillId="0" borderId="15" xfId="2" applyFont="1" applyFill="1" applyBorder="1" applyAlignment="1" applyProtection="1">
      <alignment horizontal="center" vertical="center" shrinkToFit="1"/>
    </xf>
    <xf numFmtId="0" fontId="41" fillId="0" borderId="9" xfId="6" applyFont="1" applyFill="1" applyBorder="1" applyAlignment="1">
      <alignment horizontal="center" vertical="center" shrinkToFit="1"/>
    </xf>
    <xf numFmtId="0" fontId="41" fillId="0" borderId="9" xfId="2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42" xfId="0" applyNumberFormat="1" applyFont="1" applyFill="1" applyBorder="1" applyAlignment="1">
      <alignment horizontal="center" vertical="center" shrinkToFit="1"/>
    </xf>
    <xf numFmtId="177" fontId="3" fillId="0" borderId="38" xfId="0" applyNumberFormat="1" applyFont="1" applyFill="1" applyBorder="1" applyAlignment="1">
      <alignment horizontal="center" vertical="center" shrinkToFit="1"/>
    </xf>
    <xf numFmtId="0" fontId="11" fillId="0" borderId="9" xfId="6" applyFont="1" applyFill="1" applyBorder="1" applyAlignment="1">
      <alignment horizontal="center" vertical="center" shrinkToFit="1"/>
    </xf>
    <xf numFmtId="0" fontId="11" fillId="0" borderId="3" xfId="6" applyFont="1" applyFill="1" applyBorder="1" applyAlignment="1">
      <alignment horizontal="center" vertical="center" shrinkToFit="1"/>
    </xf>
    <xf numFmtId="0" fontId="32" fillId="0" borderId="15" xfId="2" applyFont="1" applyFill="1" applyBorder="1" applyAlignment="1" applyProtection="1">
      <alignment horizontal="center" vertical="center" shrinkToFit="1"/>
    </xf>
    <xf numFmtId="0" fontId="11" fillId="0" borderId="9" xfId="2" applyFont="1" applyFill="1" applyBorder="1" applyAlignment="1" applyProtection="1">
      <alignment horizontal="center" vertical="center" shrinkToFit="1"/>
    </xf>
    <xf numFmtId="0" fontId="11" fillId="0" borderId="3" xfId="2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177" fontId="3" fillId="0" borderId="21" xfId="0" applyNumberFormat="1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32" fillId="0" borderId="4" xfId="2" applyFont="1" applyFill="1" applyBorder="1" applyAlignment="1" applyProtection="1">
      <alignment horizontal="center" vertical="center" shrinkToFit="1"/>
    </xf>
    <xf numFmtId="0" fontId="32" fillId="0" borderId="3" xfId="2" applyFont="1" applyFill="1" applyBorder="1" applyAlignment="1" applyProtection="1">
      <alignment horizontal="center" vertical="center" shrinkToFit="1"/>
    </xf>
    <xf numFmtId="0" fontId="32" fillId="0" borderId="1" xfId="2" applyFont="1" applyFill="1" applyBorder="1" applyAlignment="1" applyProtection="1">
      <alignment horizontal="center" vertical="center" shrinkToFit="1"/>
    </xf>
    <xf numFmtId="0" fontId="32" fillId="2" borderId="1" xfId="2" applyFont="1" applyFill="1" applyBorder="1" applyAlignment="1" applyProtection="1">
      <alignment horizontal="center" vertical="center" shrinkToFit="1"/>
    </xf>
    <xf numFmtId="0" fontId="32" fillId="2" borderId="3" xfId="2" applyFont="1" applyFill="1" applyBorder="1" applyAlignment="1" applyProtection="1">
      <alignment horizontal="center" vertical="center" shrinkToFit="1"/>
    </xf>
    <xf numFmtId="0" fontId="32" fillId="0" borderId="1" xfId="6" applyFont="1" applyFill="1" applyBorder="1" applyAlignment="1">
      <alignment horizontal="center" vertical="center" shrinkToFit="1"/>
    </xf>
    <xf numFmtId="0" fontId="32" fillId="0" borderId="2" xfId="6" applyFont="1" applyFill="1" applyBorder="1" applyAlignment="1">
      <alignment horizontal="center" vertical="center" shrinkToFit="1"/>
    </xf>
    <xf numFmtId="0" fontId="41" fillId="0" borderId="1" xfId="2" applyFont="1" applyFill="1" applyBorder="1" applyAlignment="1" applyProtection="1">
      <alignment horizontal="center" vertical="center" shrinkToFit="1"/>
    </xf>
    <xf numFmtId="0" fontId="41" fillId="0" borderId="2" xfId="2" applyFont="1" applyFill="1" applyBorder="1" applyAlignment="1" applyProtection="1">
      <alignment horizontal="center" vertical="center" shrinkToFit="1"/>
    </xf>
    <xf numFmtId="0" fontId="41" fillId="0" borderId="2" xfId="6" applyFont="1" applyFill="1" applyBorder="1" applyAlignment="1">
      <alignment horizontal="center" vertical="center" shrinkToFit="1"/>
    </xf>
    <xf numFmtId="0" fontId="41" fillId="0" borderId="22" xfId="2" applyFont="1" applyFill="1" applyBorder="1" applyAlignment="1" applyProtection="1">
      <alignment horizontal="center" vertical="center" shrinkToFit="1"/>
    </xf>
    <xf numFmtId="0" fontId="41" fillId="0" borderId="15" xfId="2" applyFont="1" applyFill="1" applyBorder="1" applyAlignment="1" applyProtection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32" fillId="0" borderId="2" xfId="2" applyFont="1" applyFill="1" applyBorder="1" applyAlignment="1" applyProtection="1">
      <alignment horizontal="center" vertical="center" shrinkToFit="1"/>
    </xf>
    <xf numFmtId="0" fontId="40" fillId="0" borderId="15" xfId="6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1" fillId="0" borderId="15" xfId="6" applyFont="1" applyFill="1" applyBorder="1" applyAlignment="1">
      <alignment horizontal="center" vertical="center" shrinkToFit="1"/>
    </xf>
    <xf numFmtId="0" fontId="32" fillId="0" borderId="22" xfId="2" applyFont="1" applyFill="1" applyBorder="1" applyAlignment="1" applyProtection="1">
      <alignment horizontal="center" vertical="center" shrinkToFit="1"/>
    </xf>
    <xf numFmtId="0" fontId="32" fillId="2" borderId="15" xfId="2" applyFont="1" applyFill="1" applyBorder="1" applyAlignment="1" applyProtection="1">
      <alignment horizontal="center" vertical="center" shrinkToFit="1"/>
    </xf>
    <xf numFmtId="0" fontId="31" fillId="2" borderId="15" xfId="6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177" fontId="3" fillId="0" borderId="17" xfId="0" applyNumberFormat="1" applyFont="1" applyFill="1" applyBorder="1" applyAlignment="1">
      <alignment horizontal="center" vertical="center" shrinkToFit="1"/>
    </xf>
    <xf numFmtId="0" fontId="35" fillId="0" borderId="0" xfId="2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35" xfId="2" applyFont="1" applyFill="1" applyBorder="1" applyAlignment="1" applyProtection="1">
      <alignment horizontal="center" vertical="center" shrinkToFit="1"/>
    </xf>
    <xf numFmtId="0" fontId="8" fillId="0" borderId="36" xfId="2" applyFont="1" applyFill="1" applyBorder="1" applyAlignment="1" applyProtection="1">
      <alignment horizontal="center" vertical="center" shrinkToFit="1"/>
    </xf>
    <xf numFmtId="0" fontId="8" fillId="0" borderId="37" xfId="2" applyFont="1" applyFill="1" applyBorder="1" applyAlignment="1" applyProtection="1">
      <alignment horizontal="center" vertical="center" shrinkToFit="1"/>
    </xf>
    <xf numFmtId="0" fontId="11" fillId="0" borderId="22" xfId="2" applyFont="1" applyFill="1" applyBorder="1" applyAlignment="1" applyProtection="1">
      <alignment horizontal="left" vertical="center" shrinkToFit="1"/>
    </xf>
    <xf numFmtId="0" fontId="11" fillId="0" borderId="25" xfId="2" applyFont="1" applyFill="1" applyBorder="1" applyAlignment="1" applyProtection="1">
      <alignment horizontal="left" vertical="center" shrinkToFit="1"/>
    </xf>
    <xf numFmtId="0" fontId="11" fillId="0" borderId="16" xfId="2" applyFont="1" applyFill="1" applyBorder="1" applyAlignment="1" applyProtection="1">
      <alignment horizontal="left" vertical="center" shrinkToFit="1"/>
    </xf>
    <xf numFmtId="0" fontId="11" fillId="0" borderId="19" xfId="2" applyFont="1" applyFill="1" applyBorder="1" applyAlignment="1" applyProtection="1">
      <alignment horizontal="left" vertical="center" shrinkToFit="1"/>
    </xf>
    <xf numFmtId="0" fontId="3" fillId="0" borderId="16" xfId="6" applyFont="1" applyFill="1" applyBorder="1" applyAlignment="1">
      <alignment horizontal="center" vertical="center" shrinkToFit="1"/>
    </xf>
    <xf numFmtId="0" fontId="32" fillId="0" borderId="9" xfId="2" applyFont="1" applyFill="1" applyBorder="1" applyAlignment="1" applyProtection="1">
      <alignment horizontal="center" vertical="center" shrinkToFit="1"/>
    </xf>
    <xf numFmtId="177" fontId="3" fillId="0" borderId="25" xfId="0" applyNumberFormat="1" applyFont="1" applyFill="1" applyBorder="1" applyAlignment="1">
      <alignment horizontal="center" vertical="center" shrinkToFit="1"/>
    </xf>
    <xf numFmtId="0" fontId="11" fillId="0" borderId="15" xfId="6" applyFont="1" applyFill="1" applyBorder="1" applyAlignment="1">
      <alignment horizontal="center" vertical="center" shrinkToFit="1"/>
    </xf>
    <xf numFmtId="0" fontId="31" fillId="0" borderId="16" xfId="6" applyFont="1" applyFill="1" applyBorder="1" applyAlignment="1">
      <alignment horizontal="center" vertical="center" shrinkToFit="1"/>
    </xf>
    <xf numFmtId="177" fontId="3" fillId="0" borderId="27" xfId="0" applyNumberFormat="1" applyFont="1" applyFill="1" applyBorder="1" applyAlignment="1">
      <alignment horizontal="center" vertical="center" shrinkToFit="1"/>
    </xf>
    <xf numFmtId="0" fontId="11" fillId="2" borderId="15" xfId="6" applyFont="1" applyFill="1" applyBorder="1" applyAlignment="1">
      <alignment horizontal="center" vertical="center" shrinkToFit="1"/>
    </xf>
    <xf numFmtId="0" fontId="11" fillId="0" borderId="16" xfId="2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177" fontId="3" fillId="0" borderId="19" xfId="0" applyNumberFormat="1" applyFont="1" applyFill="1" applyBorder="1" applyAlignment="1">
      <alignment horizontal="center" vertical="center" shrinkToFit="1"/>
    </xf>
    <xf numFmtId="0" fontId="40" fillId="0" borderId="15" xfId="0" applyFont="1" applyFill="1" applyBorder="1" applyAlignment="1">
      <alignment horizontal="center" vertical="center" shrinkToFit="1"/>
    </xf>
    <xf numFmtId="177" fontId="40" fillId="0" borderId="17" xfId="0" applyNumberFormat="1" applyFont="1" applyFill="1" applyBorder="1" applyAlignment="1">
      <alignment horizontal="center" vertical="center" shrinkToFit="1"/>
    </xf>
    <xf numFmtId="0" fontId="11" fillId="0" borderId="1" xfId="6" applyFont="1" applyFill="1" applyBorder="1" applyAlignment="1">
      <alignment horizontal="center" vertical="center" shrinkToFit="1"/>
    </xf>
    <xf numFmtId="0" fontId="40" fillId="0" borderId="2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177" fontId="40" fillId="0" borderId="25" xfId="0" applyNumberFormat="1" applyFont="1" applyFill="1" applyBorder="1" applyAlignment="1">
      <alignment horizontal="center" vertical="center" shrinkToFit="1"/>
    </xf>
    <xf numFmtId="0" fontId="40" fillId="0" borderId="26" xfId="0" applyFont="1" applyFill="1" applyBorder="1" applyAlignment="1">
      <alignment horizontal="center" vertical="center" shrinkToFit="1"/>
    </xf>
    <xf numFmtId="0" fontId="32" fillId="0" borderId="16" xfId="2" applyFont="1" applyFill="1" applyBorder="1" applyAlignment="1" applyProtection="1">
      <alignment horizontal="center" vertical="center" shrinkToFit="1"/>
    </xf>
    <xf numFmtId="0" fontId="40" fillId="0" borderId="22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49" fontId="19" fillId="0" borderId="18" xfId="0" applyNumberFormat="1" applyFont="1" applyFill="1" applyBorder="1" applyAlignment="1">
      <alignment horizontal="center" vertical="center" shrinkToFit="1"/>
    </xf>
    <xf numFmtId="49" fontId="19" fillId="0" borderId="16" xfId="0" applyNumberFormat="1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49" fontId="19" fillId="0" borderId="20" xfId="0" applyNumberFormat="1" applyFont="1" applyFill="1" applyBorder="1" applyAlignment="1">
      <alignment horizontal="center" vertical="center" shrinkToFit="1"/>
    </xf>
    <xf numFmtId="49" fontId="19" fillId="0" borderId="15" xfId="0" applyNumberFormat="1" applyFont="1" applyFill="1" applyBorder="1" applyAlignment="1">
      <alignment horizontal="center" vertical="center" shrinkToFit="1"/>
    </xf>
    <xf numFmtId="49" fontId="17" fillId="0" borderId="7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41" fillId="0" borderId="15" xfId="6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center" vertical="center" shrinkToFit="1"/>
    </xf>
    <xf numFmtId="177" fontId="40" fillId="0" borderId="19" xfId="0" applyNumberFormat="1" applyFont="1" applyFill="1" applyBorder="1" applyAlignment="1">
      <alignment horizontal="center" vertical="center" shrinkToFit="1"/>
    </xf>
    <xf numFmtId="0" fontId="40" fillId="0" borderId="16" xfId="6" applyFont="1" applyFill="1" applyBorder="1" applyAlignment="1">
      <alignment horizontal="center" vertical="center" shrinkToFit="1"/>
    </xf>
    <xf numFmtId="0" fontId="41" fillId="0" borderId="16" xfId="2" applyFont="1" applyFill="1" applyBorder="1" applyAlignment="1" applyProtection="1">
      <alignment horizontal="center" vertical="center" shrinkToFit="1"/>
    </xf>
    <xf numFmtId="0" fontId="41" fillId="0" borderId="16" xfId="6" applyFont="1" applyFill="1" applyBorder="1" applyAlignment="1">
      <alignment horizontal="center" vertical="center" shrinkToFit="1"/>
    </xf>
  </cellXfs>
  <cellStyles count="8">
    <cellStyle name="一般" xfId="0" builtinId="0"/>
    <cellStyle name="一般 2" xfId="1"/>
    <cellStyle name="一般 2 5 2" xfId="2"/>
    <cellStyle name="一般 3" xfId="3"/>
    <cellStyle name="一般 47" xfId="4"/>
    <cellStyle name="一般 6" xfId="5"/>
    <cellStyle name="一般 6 2" xfId="6"/>
    <cellStyle name="一般 8" xfId="7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abSelected="1" view="pageBreakPreview" zoomScale="85" zoomScaleNormal="100" zoomScaleSheetLayoutView="85" workbookViewId="0">
      <selection activeCell="T21" sqref="T21"/>
    </sheetView>
  </sheetViews>
  <sheetFormatPr defaultColWidth="7.875" defaultRowHeight="15.75"/>
  <cols>
    <col min="1" max="1" width="8.5" style="11" customWidth="1"/>
    <col min="2" max="2" width="10.75" style="41" customWidth="1"/>
    <col min="3" max="3" width="18.5" style="11" customWidth="1"/>
    <col min="4" max="4" width="2.875" style="11" customWidth="1"/>
    <col min="5" max="5" width="18.25" style="11" customWidth="1"/>
    <col min="6" max="6" width="3" style="11" customWidth="1"/>
    <col min="7" max="7" width="10.25" style="11" customWidth="1"/>
    <col min="8" max="8" width="16.625" style="11" customWidth="1"/>
    <col min="9" max="9" width="6.625" style="19" customWidth="1"/>
    <col min="10" max="13" width="5" style="11" customWidth="1"/>
    <col min="14" max="14" width="3.75" style="11" customWidth="1"/>
    <col min="15" max="15" width="5" style="11" customWidth="1"/>
    <col min="16" max="16" width="7.875" style="11" customWidth="1"/>
    <col min="17" max="16384" width="7.875" style="11"/>
  </cols>
  <sheetData>
    <row r="1" spans="1:24" s="12" customFormat="1" ht="45" customHeight="1" thickBot="1">
      <c r="A1" s="165" t="s">
        <v>168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1"/>
      <c r="Q1" s="11"/>
      <c r="R1" s="11"/>
      <c r="S1" s="11"/>
      <c r="T1" s="11"/>
      <c r="U1" s="11"/>
      <c r="V1" s="11"/>
    </row>
    <row r="2" spans="1:24" s="12" customFormat="1" ht="23.25" customHeight="1">
      <c r="A2" s="77" t="s">
        <v>62</v>
      </c>
      <c r="B2" s="170" t="s">
        <v>63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11"/>
      <c r="R2" s="11"/>
      <c r="S2" s="11"/>
      <c r="T2" s="11"/>
      <c r="U2" s="11"/>
      <c r="V2" s="11"/>
    </row>
    <row r="3" spans="1:24" s="12" customFormat="1" ht="23.25" customHeight="1" thickBot="1">
      <c r="A3" s="76" t="s">
        <v>61</v>
      </c>
      <c r="B3" s="172" t="s">
        <v>64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3"/>
      <c r="Q3" s="11"/>
      <c r="R3" s="11"/>
      <c r="S3" s="11"/>
      <c r="T3" s="11"/>
      <c r="U3" s="11"/>
      <c r="V3" s="11"/>
    </row>
    <row r="4" spans="1:24" s="12" customFormat="1" ht="17.45" customHeight="1" thickBot="1">
      <c r="A4" s="75" t="s">
        <v>1</v>
      </c>
      <c r="B4" s="68" t="s">
        <v>2</v>
      </c>
      <c r="C4" s="167" t="s">
        <v>3</v>
      </c>
      <c r="D4" s="168"/>
      <c r="E4" s="167" t="s">
        <v>4</v>
      </c>
      <c r="F4" s="169"/>
      <c r="G4" s="69" t="s">
        <v>5</v>
      </c>
      <c r="H4" s="70" t="s">
        <v>6</v>
      </c>
      <c r="I4" s="71" t="s">
        <v>7</v>
      </c>
      <c r="J4" s="72" t="s">
        <v>8</v>
      </c>
      <c r="K4" s="73" t="s">
        <v>9</v>
      </c>
      <c r="L4" s="73" t="s">
        <v>10</v>
      </c>
      <c r="M4" s="73" t="s">
        <v>11</v>
      </c>
      <c r="N4" s="73" t="s">
        <v>12</v>
      </c>
      <c r="O4" s="73" t="s">
        <v>13</v>
      </c>
      <c r="P4" s="74" t="s">
        <v>14</v>
      </c>
      <c r="Q4" s="11"/>
      <c r="R4" s="11"/>
      <c r="S4" s="11"/>
      <c r="T4" s="11"/>
      <c r="U4" s="11"/>
      <c r="V4" s="11"/>
    </row>
    <row r="5" spans="1:24" s="12" customFormat="1" ht="24.75" hidden="1" customHeight="1">
      <c r="A5" s="25">
        <v>42702</v>
      </c>
      <c r="B5" s="114" t="s">
        <v>35</v>
      </c>
      <c r="C5" s="83"/>
      <c r="D5" s="116"/>
      <c r="E5" s="79"/>
      <c r="F5" s="116"/>
      <c r="G5" s="118"/>
      <c r="H5" s="79"/>
      <c r="I5" s="118"/>
      <c r="J5" s="108">
        <v>5.4</v>
      </c>
      <c r="K5" s="108">
        <v>2.2000000000000002</v>
      </c>
      <c r="L5" s="108">
        <v>1.5</v>
      </c>
      <c r="M5" s="108"/>
      <c r="N5" s="108"/>
      <c r="O5" s="108">
        <v>3</v>
      </c>
      <c r="P5" s="110">
        <f t="shared" ref="P5" si="0">J5*70+K5*77+L5*25+M5*60+N5*100+O5*45</f>
        <v>719.9</v>
      </c>
      <c r="Q5" s="42"/>
      <c r="R5" s="42"/>
    </row>
    <row r="6" spans="1:24" s="12" customFormat="1" ht="15" hidden="1" customHeight="1">
      <c r="A6" s="43" t="s">
        <v>169</v>
      </c>
      <c r="B6" s="115"/>
      <c r="C6" s="85"/>
      <c r="D6" s="117"/>
      <c r="E6" s="84"/>
      <c r="F6" s="117"/>
      <c r="G6" s="119"/>
      <c r="H6" s="84"/>
      <c r="I6" s="119"/>
      <c r="J6" s="109"/>
      <c r="K6" s="109"/>
      <c r="L6" s="109"/>
      <c r="M6" s="109"/>
      <c r="N6" s="109"/>
      <c r="O6" s="109"/>
      <c r="P6" s="111" t="e">
        <v>#VALUE!</v>
      </c>
      <c r="Q6" s="42"/>
      <c r="R6" s="42"/>
    </row>
    <row r="7" spans="1:24" s="12" customFormat="1" ht="24.75" hidden="1" customHeight="1">
      <c r="A7" s="25">
        <f>A5+1</f>
        <v>42703</v>
      </c>
      <c r="B7" s="122" t="s">
        <v>36</v>
      </c>
      <c r="C7" s="83"/>
      <c r="D7" s="123"/>
      <c r="E7" s="79"/>
      <c r="F7" s="123"/>
      <c r="G7" s="124"/>
      <c r="H7" s="79"/>
      <c r="I7" s="124"/>
      <c r="J7" s="120">
        <v>5.4</v>
      </c>
      <c r="K7" s="120">
        <v>2.2000000000000002</v>
      </c>
      <c r="L7" s="120">
        <v>1.5</v>
      </c>
      <c r="M7" s="120"/>
      <c r="N7" s="120"/>
      <c r="O7" s="120">
        <v>3</v>
      </c>
      <c r="P7" s="121">
        <f t="shared" ref="P7" si="1">J7*70+K7*77+L7*25+M7*60+N7*100+O7*45</f>
        <v>719.9</v>
      </c>
      <c r="Q7" s="42"/>
      <c r="R7" s="42"/>
    </row>
    <row r="8" spans="1:24" s="12" customFormat="1" ht="15" hidden="1" customHeight="1">
      <c r="A8" s="43" t="s">
        <v>170</v>
      </c>
      <c r="B8" s="115"/>
      <c r="C8" s="85"/>
      <c r="D8" s="117"/>
      <c r="E8" s="84"/>
      <c r="F8" s="117"/>
      <c r="G8" s="119"/>
      <c r="H8" s="84"/>
      <c r="I8" s="119"/>
      <c r="J8" s="109"/>
      <c r="K8" s="109"/>
      <c r="L8" s="109"/>
      <c r="M8" s="109"/>
      <c r="N8" s="109"/>
      <c r="O8" s="109"/>
      <c r="P8" s="111" t="e">
        <v>#VALUE!</v>
      </c>
      <c r="Q8" s="42"/>
      <c r="R8" s="42"/>
    </row>
    <row r="9" spans="1:24" s="12" customFormat="1" ht="24.75" hidden="1" customHeight="1">
      <c r="A9" s="25">
        <f>A7+1</f>
        <v>42704</v>
      </c>
      <c r="B9" s="122" t="s">
        <v>37</v>
      </c>
      <c r="C9" s="83"/>
      <c r="D9" s="123"/>
      <c r="E9" s="79"/>
      <c r="F9" s="123"/>
      <c r="G9" s="124"/>
      <c r="H9" s="79"/>
      <c r="I9" s="124"/>
      <c r="J9" s="120">
        <v>5.4</v>
      </c>
      <c r="K9" s="120">
        <v>2.2000000000000002</v>
      </c>
      <c r="L9" s="120">
        <v>1.5</v>
      </c>
      <c r="M9" s="120"/>
      <c r="N9" s="120"/>
      <c r="O9" s="120">
        <v>3</v>
      </c>
      <c r="P9" s="121">
        <f t="shared" ref="P9" si="2">J9*70+K9*77+L9*25+M9*60+N9*100+O9*45</f>
        <v>719.9</v>
      </c>
      <c r="Q9" s="42"/>
      <c r="R9" s="42"/>
    </row>
    <row r="10" spans="1:24" s="12" customFormat="1" ht="15" hidden="1" customHeight="1">
      <c r="A10" s="43" t="s">
        <v>171</v>
      </c>
      <c r="B10" s="115"/>
      <c r="C10" s="85"/>
      <c r="D10" s="117"/>
      <c r="E10" s="84"/>
      <c r="F10" s="117"/>
      <c r="G10" s="119"/>
      <c r="H10" s="84"/>
      <c r="I10" s="119"/>
      <c r="J10" s="109"/>
      <c r="K10" s="109"/>
      <c r="L10" s="109"/>
      <c r="M10" s="109"/>
      <c r="N10" s="109"/>
      <c r="O10" s="109"/>
      <c r="P10" s="111" t="e">
        <v>#VALUE!</v>
      </c>
      <c r="Q10" s="42"/>
      <c r="R10" s="42"/>
    </row>
    <row r="11" spans="1:24" s="12" customFormat="1" ht="24.75" customHeight="1">
      <c r="A11" s="25">
        <f>A9+1</f>
        <v>42705</v>
      </c>
      <c r="B11" s="122" t="s">
        <v>173</v>
      </c>
      <c r="C11" s="87" t="s">
        <v>193</v>
      </c>
      <c r="D11" s="123"/>
      <c r="E11" s="86" t="s">
        <v>174</v>
      </c>
      <c r="F11" s="129" t="s">
        <v>176</v>
      </c>
      <c r="G11" s="131" t="s">
        <v>56</v>
      </c>
      <c r="H11" s="86" t="s">
        <v>177</v>
      </c>
      <c r="I11" s="132" t="s">
        <v>227</v>
      </c>
      <c r="J11" s="125">
        <v>5</v>
      </c>
      <c r="K11" s="125">
        <v>2.1</v>
      </c>
      <c r="L11" s="125">
        <v>1.2</v>
      </c>
      <c r="M11" s="125"/>
      <c r="N11" s="125">
        <v>1</v>
      </c>
      <c r="O11" s="125">
        <v>2.8</v>
      </c>
      <c r="P11" s="127">
        <f t="shared" ref="P11" si="3">J11*70+K11*77+L11*25+M11*60+N11*100+O11*45</f>
        <v>767.7</v>
      </c>
      <c r="Q11" s="42"/>
      <c r="R11" s="42"/>
      <c r="S11" s="95"/>
      <c r="T11" s="112"/>
      <c r="U11" s="96"/>
      <c r="V11" s="112"/>
      <c r="W11" s="113"/>
      <c r="X11" s="95"/>
    </row>
    <row r="12" spans="1:24" s="12" customFormat="1" ht="15" customHeight="1">
      <c r="A12" s="43" t="s">
        <v>172</v>
      </c>
      <c r="B12" s="115"/>
      <c r="C12" s="101" t="s">
        <v>194</v>
      </c>
      <c r="D12" s="117"/>
      <c r="E12" s="89" t="s">
        <v>175</v>
      </c>
      <c r="F12" s="130"/>
      <c r="G12" s="131"/>
      <c r="H12" s="89" t="s">
        <v>178</v>
      </c>
      <c r="I12" s="133"/>
      <c r="J12" s="134"/>
      <c r="K12" s="134"/>
      <c r="L12" s="134"/>
      <c r="M12" s="134"/>
      <c r="N12" s="134"/>
      <c r="O12" s="134"/>
      <c r="P12" s="135" t="e">
        <v>#VALUE!</v>
      </c>
      <c r="Q12" s="42"/>
      <c r="R12" s="42"/>
      <c r="S12" s="97"/>
      <c r="T12" s="112"/>
      <c r="U12" s="98"/>
      <c r="V12" s="112"/>
      <c r="W12" s="113"/>
      <c r="X12" s="99"/>
    </row>
    <row r="13" spans="1:24" s="12" customFormat="1" ht="24.75" customHeight="1">
      <c r="A13" s="25">
        <f>A11+1</f>
        <v>42706</v>
      </c>
      <c r="B13" s="122" t="s">
        <v>38</v>
      </c>
      <c r="C13" s="26" t="s">
        <v>103</v>
      </c>
      <c r="D13" s="175" t="s">
        <v>163</v>
      </c>
      <c r="E13" s="100" t="s">
        <v>125</v>
      </c>
      <c r="F13" s="175" t="s">
        <v>162</v>
      </c>
      <c r="G13" s="133" t="s">
        <v>56</v>
      </c>
      <c r="H13" s="26" t="s">
        <v>158</v>
      </c>
      <c r="I13" s="124"/>
      <c r="J13" s="125">
        <v>5.4</v>
      </c>
      <c r="K13" s="125">
        <v>2.2000000000000002</v>
      </c>
      <c r="L13" s="125">
        <v>1.5</v>
      </c>
      <c r="M13" s="125"/>
      <c r="N13" s="125"/>
      <c r="O13" s="125">
        <v>3</v>
      </c>
      <c r="P13" s="127">
        <f t="shared" ref="P13" si="4">J13*70+K13*77+L13*25+M13*60+N13*100+O13*45</f>
        <v>719.9</v>
      </c>
      <c r="Q13" s="42"/>
      <c r="R13" s="42"/>
    </row>
    <row r="14" spans="1:24" s="12" customFormat="1" ht="15" customHeight="1" thickBot="1">
      <c r="A14" s="32" t="s">
        <v>33</v>
      </c>
      <c r="B14" s="174"/>
      <c r="C14" s="22" t="s">
        <v>114</v>
      </c>
      <c r="D14" s="139"/>
      <c r="E14" s="82" t="s">
        <v>192</v>
      </c>
      <c r="F14" s="139"/>
      <c r="G14" s="122"/>
      <c r="H14" s="10" t="s">
        <v>159</v>
      </c>
      <c r="I14" s="146"/>
      <c r="J14" s="126"/>
      <c r="K14" s="126"/>
      <c r="L14" s="126"/>
      <c r="M14" s="126"/>
      <c r="N14" s="126"/>
      <c r="O14" s="126"/>
      <c r="P14" s="128" t="e">
        <v>#VALUE!</v>
      </c>
      <c r="Q14" s="42"/>
      <c r="R14" s="42"/>
    </row>
    <row r="15" spans="1:24" ht="24.95" customHeight="1">
      <c r="A15" s="13">
        <f>A13+3</f>
        <v>42709</v>
      </c>
      <c r="B15" s="160" t="s">
        <v>35</v>
      </c>
      <c r="C15" s="14" t="s">
        <v>183</v>
      </c>
      <c r="D15" s="138" t="s">
        <v>160</v>
      </c>
      <c r="E15" s="15" t="s">
        <v>66</v>
      </c>
      <c r="F15" s="138" t="s">
        <v>161</v>
      </c>
      <c r="G15" s="160" t="s">
        <v>50</v>
      </c>
      <c r="H15" s="16" t="s">
        <v>67</v>
      </c>
      <c r="I15" s="114" t="s">
        <v>41</v>
      </c>
      <c r="J15" s="166">
        <v>5.5</v>
      </c>
      <c r="K15" s="156">
        <v>2</v>
      </c>
      <c r="L15" s="156">
        <v>1.2</v>
      </c>
      <c r="M15" s="156">
        <v>1</v>
      </c>
      <c r="N15" s="156"/>
      <c r="O15" s="156">
        <v>3</v>
      </c>
      <c r="P15" s="176">
        <f>J15*70+K15*75+L15*25+M15*60+N15*80+O15*45</f>
        <v>760</v>
      </c>
      <c r="R15" s="17"/>
      <c r="T15" s="18"/>
      <c r="U15" s="19"/>
      <c r="V15" s="19"/>
      <c r="W15" s="19"/>
    </row>
    <row r="16" spans="1:24" ht="15" customHeight="1">
      <c r="A16" s="20" t="s">
        <v>34</v>
      </c>
      <c r="B16" s="159"/>
      <c r="C16" s="21" t="s">
        <v>184</v>
      </c>
      <c r="D16" s="139"/>
      <c r="E16" s="22" t="s">
        <v>124</v>
      </c>
      <c r="F16" s="139"/>
      <c r="G16" s="131"/>
      <c r="H16" s="10" t="s">
        <v>68</v>
      </c>
      <c r="I16" s="122"/>
      <c r="J16" s="158"/>
      <c r="K16" s="157"/>
      <c r="L16" s="157"/>
      <c r="M16" s="157"/>
      <c r="N16" s="157"/>
      <c r="O16" s="157"/>
      <c r="P16" s="164" t="e">
        <v>#VALUE!</v>
      </c>
      <c r="Q16" s="23"/>
      <c r="R16" s="24"/>
      <c r="T16" s="17"/>
    </row>
    <row r="17" spans="1:19" ht="24.95" customHeight="1">
      <c r="A17" s="25">
        <f>A15+1</f>
        <v>42710</v>
      </c>
      <c r="B17" s="131" t="s">
        <v>36</v>
      </c>
      <c r="C17" s="9" t="s">
        <v>104</v>
      </c>
      <c r="D17" s="140" t="s">
        <v>160</v>
      </c>
      <c r="E17" s="26" t="s">
        <v>191</v>
      </c>
      <c r="F17" s="140" t="s">
        <v>160</v>
      </c>
      <c r="G17" s="131" t="s">
        <v>44</v>
      </c>
      <c r="H17" s="27" t="s">
        <v>152</v>
      </c>
      <c r="I17" s="177"/>
      <c r="J17" s="158">
        <v>5</v>
      </c>
      <c r="K17" s="157">
        <v>2</v>
      </c>
      <c r="L17" s="157">
        <v>1.8</v>
      </c>
      <c r="M17" s="157"/>
      <c r="N17" s="157"/>
      <c r="O17" s="157">
        <v>3</v>
      </c>
      <c r="P17" s="164">
        <f>J17*70+K17*75+L17*25+M17*60+N17*80+O17*45</f>
        <v>680</v>
      </c>
      <c r="Q17" s="23"/>
      <c r="R17" s="24"/>
      <c r="S17" s="24"/>
    </row>
    <row r="18" spans="1:19" ht="15" customHeight="1">
      <c r="A18" s="20" t="s">
        <v>30</v>
      </c>
      <c r="B18" s="159"/>
      <c r="C18" s="88" t="s">
        <v>105</v>
      </c>
      <c r="D18" s="139"/>
      <c r="E18" s="22" t="s">
        <v>201</v>
      </c>
      <c r="F18" s="139"/>
      <c r="G18" s="131"/>
      <c r="H18" s="28" t="s">
        <v>153</v>
      </c>
      <c r="I18" s="177"/>
      <c r="J18" s="158"/>
      <c r="K18" s="157"/>
      <c r="L18" s="157"/>
      <c r="M18" s="157"/>
      <c r="N18" s="157"/>
      <c r="O18" s="157"/>
      <c r="P18" s="179" t="e">
        <v>#VALUE!</v>
      </c>
      <c r="R18" s="29"/>
    </row>
    <row r="19" spans="1:19" ht="24.95" customHeight="1">
      <c r="A19" s="102">
        <f>A17+1</f>
        <v>42711</v>
      </c>
      <c r="B19" s="161" t="s">
        <v>37</v>
      </c>
      <c r="C19" s="103" t="s">
        <v>96</v>
      </c>
      <c r="D19" s="141" t="s">
        <v>161</v>
      </c>
      <c r="E19" s="104" t="s">
        <v>69</v>
      </c>
      <c r="F19" s="141" t="s">
        <v>160</v>
      </c>
      <c r="G19" s="161" t="s">
        <v>47</v>
      </c>
      <c r="H19" s="103" t="s">
        <v>70</v>
      </c>
      <c r="I19" s="180"/>
      <c r="J19" s="158">
        <v>5</v>
      </c>
      <c r="K19" s="157">
        <v>2.2000000000000002</v>
      </c>
      <c r="L19" s="157">
        <v>1.2</v>
      </c>
      <c r="M19" s="157"/>
      <c r="N19" s="157"/>
      <c r="O19" s="157">
        <v>2.8</v>
      </c>
      <c r="P19" s="164">
        <f>J19*70+K19*75+L19*25+M19*60+N19*80+O19*45</f>
        <v>671</v>
      </c>
      <c r="R19" s="17"/>
      <c r="S19" s="24"/>
    </row>
    <row r="20" spans="1:19" ht="15" customHeight="1">
      <c r="A20" s="105" t="s">
        <v>31</v>
      </c>
      <c r="B20" s="162"/>
      <c r="C20" s="106" t="s">
        <v>72</v>
      </c>
      <c r="D20" s="142"/>
      <c r="E20" s="106" t="s">
        <v>135</v>
      </c>
      <c r="F20" s="142"/>
      <c r="G20" s="161"/>
      <c r="H20" s="106" t="s">
        <v>73</v>
      </c>
      <c r="I20" s="180"/>
      <c r="J20" s="158"/>
      <c r="K20" s="157"/>
      <c r="L20" s="157"/>
      <c r="M20" s="157"/>
      <c r="N20" s="157"/>
      <c r="O20" s="157"/>
      <c r="P20" s="164" t="e">
        <v>#VALUE!</v>
      </c>
      <c r="Q20" s="23"/>
      <c r="R20" s="29"/>
      <c r="S20" s="18"/>
    </row>
    <row r="21" spans="1:19" ht="24.95" customHeight="1">
      <c r="A21" s="30">
        <f>A19+1</f>
        <v>42712</v>
      </c>
      <c r="B21" s="131" t="s">
        <v>48</v>
      </c>
      <c r="C21" s="26" t="s">
        <v>113</v>
      </c>
      <c r="D21" s="140" t="s">
        <v>162</v>
      </c>
      <c r="E21" s="31" t="s">
        <v>127</v>
      </c>
      <c r="F21" s="140" t="s">
        <v>165</v>
      </c>
      <c r="G21" s="131" t="s">
        <v>56</v>
      </c>
      <c r="H21" s="7" t="s">
        <v>156</v>
      </c>
      <c r="I21" s="177"/>
      <c r="J21" s="158">
        <v>5.2</v>
      </c>
      <c r="K21" s="157">
        <v>2.1</v>
      </c>
      <c r="L21" s="157">
        <v>1.5</v>
      </c>
      <c r="M21" s="157"/>
      <c r="N21" s="157"/>
      <c r="O21" s="157">
        <v>2.5</v>
      </c>
      <c r="P21" s="164">
        <f>J21*70+K21*77+L21*25+M21*60+N21*100+O21*45</f>
        <v>675.7</v>
      </c>
      <c r="R21" s="29"/>
    </row>
    <row r="22" spans="1:19" ht="15" customHeight="1">
      <c r="A22" s="20" t="s">
        <v>32</v>
      </c>
      <c r="B22" s="159"/>
      <c r="C22" s="22" t="s">
        <v>128</v>
      </c>
      <c r="D22" s="139"/>
      <c r="E22" s="21" t="s">
        <v>148</v>
      </c>
      <c r="F22" s="139"/>
      <c r="G22" s="131"/>
      <c r="H22" s="28" t="s">
        <v>157</v>
      </c>
      <c r="I22" s="177"/>
      <c r="J22" s="158"/>
      <c r="K22" s="157"/>
      <c r="L22" s="157"/>
      <c r="M22" s="157"/>
      <c r="N22" s="157"/>
      <c r="O22" s="157"/>
      <c r="P22" s="164" t="e">
        <v>#VALUE!</v>
      </c>
    </row>
    <row r="23" spans="1:19" ht="24.95" customHeight="1">
      <c r="A23" s="30">
        <f>A21+1</f>
        <v>42713</v>
      </c>
      <c r="B23" s="131" t="s">
        <v>38</v>
      </c>
      <c r="C23" s="9" t="s">
        <v>90</v>
      </c>
      <c r="D23" s="143" t="s">
        <v>162</v>
      </c>
      <c r="E23" s="7" t="s">
        <v>121</v>
      </c>
      <c r="F23" s="143" t="s">
        <v>160</v>
      </c>
      <c r="G23" s="131" t="s">
        <v>56</v>
      </c>
      <c r="H23" s="26" t="s">
        <v>137</v>
      </c>
      <c r="I23" s="133" t="s">
        <v>42</v>
      </c>
      <c r="J23" s="158">
        <v>5</v>
      </c>
      <c r="K23" s="157">
        <v>2</v>
      </c>
      <c r="L23" s="157">
        <v>1.4</v>
      </c>
      <c r="M23" s="157">
        <v>1</v>
      </c>
      <c r="N23" s="157"/>
      <c r="O23" s="157">
        <v>2.6</v>
      </c>
      <c r="P23" s="164">
        <f t="shared" ref="P23" si="5">J23*70+K23*77+L23*25+M23*60+N23*100+O23*45</f>
        <v>716</v>
      </c>
    </row>
    <row r="24" spans="1:19" ht="15" customHeight="1" thickBot="1">
      <c r="A24" s="32" t="s">
        <v>33</v>
      </c>
      <c r="B24" s="178"/>
      <c r="C24" s="33" t="s">
        <v>129</v>
      </c>
      <c r="D24" s="144"/>
      <c r="E24" s="34" t="s">
        <v>122</v>
      </c>
      <c r="F24" s="144"/>
      <c r="G24" s="131"/>
      <c r="H24" s="8" t="s">
        <v>138</v>
      </c>
      <c r="I24" s="181"/>
      <c r="J24" s="182"/>
      <c r="K24" s="163"/>
      <c r="L24" s="163"/>
      <c r="M24" s="163"/>
      <c r="N24" s="163"/>
      <c r="O24" s="163"/>
      <c r="P24" s="184" t="e">
        <v>#VALUE!</v>
      </c>
    </row>
    <row r="25" spans="1:19" ht="24" customHeight="1">
      <c r="A25" s="35">
        <f>A23+3</f>
        <v>42716</v>
      </c>
      <c r="B25" s="160" t="s">
        <v>35</v>
      </c>
      <c r="C25" s="26" t="s">
        <v>74</v>
      </c>
      <c r="D25" s="138" t="s">
        <v>160</v>
      </c>
      <c r="E25" s="26" t="s">
        <v>80</v>
      </c>
      <c r="F25" s="138" t="s">
        <v>162</v>
      </c>
      <c r="G25" s="160" t="s">
        <v>57</v>
      </c>
      <c r="H25" s="36" t="s">
        <v>139</v>
      </c>
      <c r="I25" s="114" t="s">
        <v>43</v>
      </c>
      <c r="J25" s="183">
        <v>5.5</v>
      </c>
      <c r="K25" s="134">
        <v>2.2000000000000002</v>
      </c>
      <c r="L25" s="134">
        <v>1.2</v>
      </c>
      <c r="M25" s="156">
        <v>1</v>
      </c>
      <c r="N25" s="134"/>
      <c r="O25" s="134">
        <v>2.7</v>
      </c>
      <c r="P25" s="135">
        <f t="shared" ref="P25" si="6">J25*70+K25*77+L25*25+M25*60+N25*100+O25*45</f>
        <v>765.9</v>
      </c>
      <c r="R25" s="23"/>
    </row>
    <row r="26" spans="1:19" ht="15" customHeight="1">
      <c r="A26" s="20" t="s">
        <v>34</v>
      </c>
      <c r="B26" s="159"/>
      <c r="C26" s="22" t="s">
        <v>75</v>
      </c>
      <c r="D26" s="139"/>
      <c r="E26" s="22" t="s">
        <v>85</v>
      </c>
      <c r="F26" s="139"/>
      <c r="G26" s="131"/>
      <c r="H26" s="10" t="s">
        <v>140</v>
      </c>
      <c r="I26" s="122"/>
      <c r="J26" s="158"/>
      <c r="K26" s="157"/>
      <c r="L26" s="157"/>
      <c r="M26" s="157"/>
      <c r="N26" s="157"/>
      <c r="O26" s="157"/>
      <c r="P26" s="179" t="e">
        <v>#VALUE!</v>
      </c>
      <c r="Q26" s="37"/>
      <c r="R26" s="23"/>
    </row>
    <row r="27" spans="1:19" ht="24" customHeight="1">
      <c r="A27" s="25">
        <f>A25+1</f>
        <v>42717</v>
      </c>
      <c r="B27" s="131" t="s">
        <v>36</v>
      </c>
      <c r="C27" s="26" t="s">
        <v>95</v>
      </c>
      <c r="D27" s="140" t="s">
        <v>160</v>
      </c>
      <c r="E27" s="7" t="s">
        <v>204</v>
      </c>
      <c r="F27" s="140" t="s">
        <v>162</v>
      </c>
      <c r="G27" s="131" t="s">
        <v>123</v>
      </c>
      <c r="H27" s="7" t="s">
        <v>215</v>
      </c>
      <c r="I27" s="177"/>
      <c r="J27" s="158">
        <v>5</v>
      </c>
      <c r="K27" s="157">
        <v>2.1</v>
      </c>
      <c r="L27" s="157">
        <v>1.5</v>
      </c>
      <c r="M27" s="157"/>
      <c r="N27" s="157"/>
      <c r="O27" s="157">
        <v>3</v>
      </c>
      <c r="P27" s="164">
        <f t="shared" ref="P27" si="7">J27*70+K27*77+L27*25+M27*60+N27*100+O27*45</f>
        <v>684.2</v>
      </c>
    </row>
    <row r="28" spans="1:19" ht="15" customHeight="1">
      <c r="A28" s="20" t="s">
        <v>30</v>
      </c>
      <c r="B28" s="159"/>
      <c r="C28" s="66" t="s">
        <v>101</v>
      </c>
      <c r="D28" s="139"/>
      <c r="E28" s="22" t="s">
        <v>205</v>
      </c>
      <c r="F28" s="139"/>
      <c r="G28" s="131"/>
      <c r="H28" s="38" t="s">
        <v>216</v>
      </c>
      <c r="I28" s="177"/>
      <c r="J28" s="158"/>
      <c r="K28" s="157"/>
      <c r="L28" s="157"/>
      <c r="M28" s="157"/>
      <c r="N28" s="157"/>
      <c r="O28" s="157"/>
      <c r="P28" s="179" t="e">
        <v>#VALUE!</v>
      </c>
    </row>
    <row r="29" spans="1:19" ht="24.95" customHeight="1">
      <c r="A29" s="102">
        <f>A27+1</f>
        <v>42718</v>
      </c>
      <c r="B29" s="161" t="s">
        <v>37</v>
      </c>
      <c r="C29" s="104" t="s">
        <v>136</v>
      </c>
      <c r="D29" s="141" t="s">
        <v>163</v>
      </c>
      <c r="E29" s="104" t="s">
        <v>71</v>
      </c>
      <c r="F29" s="141" t="s">
        <v>165</v>
      </c>
      <c r="G29" s="161" t="s">
        <v>55</v>
      </c>
      <c r="H29" s="103" t="s">
        <v>106</v>
      </c>
      <c r="I29" s="180"/>
      <c r="J29" s="158">
        <v>5</v>
      </c>
      <c r="K29" s="157">
        <v>2.2000000000000002</v>
      </c>
      <c r="L29" s="157">
        <v>1.2</v>
      </c>
      <c r="M29" s="157"/>
      <c r="N29" s="157"/>
      <c r="O29" s="157">
        <v>2.5</v>
      </c>
      <c r="P29" s="164">
        <f t="shared" ref="P29" si="8">J29*70+K29*77+L29*25+M29*60+N29*100+O29*45</f>
        <v>661.9</v>
      </c>
    </row>
    <row r="30" spans="1:19" ht="15" customHeight="1">
      <c r="A30" s="105" t="s">
        <v>31</v>
      </c>
      <c r="B30" s="162"/>
      <c r="C30" s="106" t="s">
        <v>108</v>
      </c>
      <c r="D30" s="142"/>
      <c r="E30" s="107" t="s">
        <v>119</v>
      </c>
      <c r="F30" s="142"/>
      <c r="G30" s="161"/>
      <c r="H30" s="106" t="s">
        <v>107</v>
      </c>
      <c r="I30" s="180"/>
      <c r="J30" s="158"/>
      <c r="K30" s="157"/>
      <c r="L30" s="157"/>
      <c r="M30" s="157"/>
      <c r="N30" s="157"/>
      <c r="O30" s="157"/>
      <c r="P30" s="164" t="e">
        <v>#VALUE!</v>
      </c>
    </row>
    <row r="31" spans="1:19" ht="24.95" customHeight="1">
      <c r="A31" s="30">
        <f>A29+1</f>
        <v>42719</v>
      </c>
      <c r="B31" s="131" t="s">
        <v>54</v>
      </c>
      <c r="C31" s="26" t="s">
        <v>97</v>
      </c>
      <c r="D31" s="140" t="s">
        <v>161</v>
      </c>
      <c r="E31" s="7" t="s">
        <v>202</v>
      </c>
      <c r="F31" s="140" t="s">
        <v>162</v>
      </c>
      <c r="G31" s="131" t="s">
        <v>56</v>
      </c>
      <c r="H31" s="7" t="s">
        <v>149</v>
      </c>
      <c r="I31" s="177" t="s">
        <v>227</v>
      </c>
      <c r="J31" s="158">
        <v>5.2</v>
      </c>
      <c r="K31" s="157">
        <v>2.2999999999999998</v>
      </c>
      <c r="L31" s="157">
        <v>1.2</v>
      </c>
      <c r="M31" s="157"/>
      <c r="N31" s="157">
        <v>1</v>
      </c>
      <c r="O31" s="157">
        <v>2.6</v>
      </c>
      <c r="P31" s="135">
        <f t="shared" ref="P31" si="9">J31*70+K31*77+L31*25+M31*60+N31*100+O31*45</f>
        <v>788.1</v>
      </c>
      <c r="S31" s="39"/>
    </row>
    <row r="32" spans="1:19" s="41" customFormat="1" ht="15" customHeight="1">
      <c r="A32" s="20" t="s">
        <v>32</v>
      </c>
      <c r="B32" s="159"/>
      <c r="C32" s="22" t="s">
        <v>112</v>
      </c>
      <c r="D32" s="139"/>
      <c r="E32" s="22" t="s">
        <v>203</v>
      </c>
      <c r="F32" s="139"/>
      <c r="G32" s="131"/>
      <c r="H32" s="22" t="s">
        <v>150</v>
      </c>
      <c r="I32" s="187"/>
      <c r="J32" s="158"/>
      <c r="K32" s="157"/>
      <c r="L32" s="157"/>
      <c r="M32" s="157"/>
      <c r="N32" s="157"/>
      <c r="O32" s="157"/>
      <c r="P32" s="164" t="e">
        <v>#VALUE!</v>
      </c>
      <c r="Q32" s="40"/>
    </row>
    <row r="33" spans="1:20" ht="24.95" customHeight="1">
      <c r="A33" s="30">
        <f>A31+1</f>
        <v>42720</v>
      </c>
      <c r="B33" s="131" t="s">
        <v>60</v>
      </c>
      <c r="C33" s="9" t="s">
        <v>93</v>
      </c>
      <c r="D33" s="143" t="s">
        <v>162</v>
      </c>
      <c r="E33" s="7" t="s">
        <v>225</v>
      </c>
      <c r="F33" s="143" t="s">
        <v>160</v>
      </c>
      <c r="G33" s="131" t="s">
        <v>56</v>
      </c>
      <c r="H33" s="26" t="s">
        <v>182</v>
      </c>
      <c r="I33" s="177" t="s">
        <v>59</v>
      </c>
      <c r="J33" s="158">
        <v>5</v>
      </c>
      <c r="K33" s="157">
        <v>2</v>
      </c>
      <c r="L33" s="157">
        <v>1.3</v>
      </c>
      <c r="M33" s="157">
        <v>1</v>
      </c>
      <c r="N33" s="157"/>
      <c r="O33" s="157">
        <v>2.5</v>
      </c>
      <c r="P33" s="164">
        <f t="shared" ref="P33" si="10">J33*70+K33*77+L33*25+M33*60+N33*100+O33*45</f>
        <v>709</v>
      </c>
      <c r="R33" s="24"/>
    </row>
    <row r="34" spans="1:20" ht="15" customHeight="1" thickBot="1">
      <c r="A34" s="32" t="s">
        <v>33</v>
      </c>
      <c r="B34" s="178"/>
      <c r="C34" s="33" t="s">
        <v>94</v>
      </c>
      <c r="D34" s="144"/>
      <c r="E34" s="34" t="s">
        <v>147</v>
      </c>
      <c r="F34" s="144"/>
      <c r="G34" s="131"/>
      <c r="H34" s="8" t="s">
        <v>181</v>
      </c>
      <c r="I34" s="177"/>
      <c r="J34" s="182"/>
      <c r="K34" s="163"/>
      <c r="L34" s="163"/>
      <c r="M34" s="163"/>
      <c r="N34" s="163"/>
      <c r="O34" s="163"/>
      <c r="P34" s="184" t="e">
        <v>#VALUE!</v>
      </c>
    </row>
    <row r="35" spans="1:20" s="12" customFormat="1" ht="24.95" customHeight="1">
      <c r="A35" s="35">
        <f>A33+3</f>
        <v>42723</v>
      </c>
      <c r="B35" s="160" t="s">
        <v>35</v>
      </c>
      <c r="C35" s="14" t="s">
        <v>81</v>
      </c>
      <c r="D35" s="138" t="s">
        <v>162</v>
      </c>
      <c r="E35" s="26" t="s">
        <v>83</v>
      </c>
      <c r="F35" s="138" t="s">
        <v>161</v>
      </c>
      <c r="G35" s="160" t="s">
        <v>57</v>
      </c>
      <c r="H35" s="36" t="s">
        <v>186</v>
      </c>
      <c r="I35" s="114" t="s">
        <v>41</v>
      </c>
      <c r="J35" s="183">
        <v>5.5</v>
      </c>
      <c r="K35" s="134">
        <v>2.2999999999999998</v>
      </c>
      <c r="L35" s="134">
        <v>1.1000000000000001</v>
      </c>
      <c r="M35" s="156">
        <v>1</v>
      </c>
      <c r="N35" s="134"/>
      <c r="O35" s="134">
        <v>2.5</v>
      </c>
      <c r="P35" s="135">
        <f t="shared" ref="P35" si="11">J35*70+K35*77+L35*25+M35*60+N35*100+O35*45</f>
        <v>762.1</v>
      </c>
      <c r="Q35" s="42"/>
      <c r="R35" s="42"/>
    </row>
    <row r="36" spans="1:20" s="12" customFormat="1" ht="15" customHeight="1">
      <c r="A36" s="20" t="s">
        <v>34</v>
      </c>
      <c r="B36" s="159"/>
      <c r="C36" s="21" t="s">
        <v>82</v>
      </c>
      <c r="D36" s="139"/>
      <c r="E36" s="22" t="s">
        <v>86</v>
      </c>
      <c r="F36" s="139"/>
      <c r="G36" s="131"/>
      <c r="H36" s="10" t="s">
        <v>187</v>
      </c>
      <c r="I36" s="122"/>
      <c r="J36" s="158"/>
      <c r="K36" s="157"/>
      <c r="L36" s="157"/>
      <c r="M36" s="157"/>
      <c r="N36" s="157"/>
      <c r="O36" s="157"/>
      <c r="P36" s="179" t="e">
        <v>#VALUE!</v>
      </c>
      <c r="Q36" s="42"/>
      <c r="R36" s="42"/>
    </row>
    <row r="37" spans="1:20" s="12" customFormat="1" ht="24.75" customHeight="1">
      <c r="A37" s="25">
        <f>A35+1</f>
        <v>42724</v>
      </c>
      <c r="B37" s="131" t="s">
        <v>36</v>
      </c>
      <c r="C37" s="26" t="s">
        <v>91</v>
      </c>
      <c r="D37" s="140" t="s">
        <v>160</v>
      </c>
      <c r="E37" s="26" t="s">
        <v>213</v>
      </c>
      <c r="F37" s="140" t="s">
        <v>162</v>
      </c>
      <c r="G37" s="131" t="s">
        <v>56</v>
      </c>
      <c r="H37" s="7" t="s">
        <v>217</v>
      </c>
      <c r="I37" s="177"/>
      <c r="J37" s="158">
        <v>5</v>
      </c>
      <c r="K37" s="157">
        <v>2.2000000000000002</v>
      </c>
      <c r="L37" s="157">
        <v>1.3</v>
      </c>
      <c r="M37" s="157"/>
      <c r="N37" s="157"/>
      <c r="O37" s="157">
        <v>2.2000000000000002</v>
      </c>
      <c r="P37" s="164">
        <f t="shared" ref="P37" si="12">J37*70+K37*77+L37*25+M37*60+N37*100+O37*45</f>
        <v>650.9</v>
      </c>
      <c r="Q37" s="42"/>
      <c r="S37" s="42"/>
    </row>
    <row r="38" spans="1:20" s="12" customFormat="1" ht="15" customHeight="1">
      <c r="A38" s="20" t="s">
        <v>30</v>
      </c>
      <c r="B38" s="159"/>
      <c r="C38" s="22" t="s">
        <v>92</v>
      </c>
      <c r="D38" s="139"/>
      <c r="E38" s="22" t="s">
        <v>214</v>
      </c>
      <c r="F38" s="139"/>
      <c r="G38" s="131"/>
      <c r="H38" s="22" t="s">
        <v>218</v>
      </c>
      <c r="I38" s="177"/>
      <c r="J38" s="158"/>
      <c r="K38" s="157"/>
      <c r="L38" s="157"/>
      <c r="M38" s="157"/>
      <c r="N38" s="157"/>
      <c r="O38" s="157"/>
      <c r="P38" s="179" t="e">
        <v>#VALUE!</v>
      </c>
      <c r="Q38" s="42"/>
    </row>
    <row r="39" spans="1:20" s="12" customFormat="1" ht="24.95" customHeight="1">
      <c r="A39" s="102">
        <f>A37+1</f>
        <v>42725</v>
      </c>
      <c r="B39" s="161" t="s">
        <v>37</v>
      </c>
      <c r="C39" s="104" t="s">
        <v>208</v>
      </c>
      <c r="D39" s="141" t="s">
        <v>162</v>
      </c>
      <c r="E39" s="104" t="s">
        <v>88</v>
      </c>
      <c r="F39" s="141" t="s">
        <v>163</v>
      </c>
      <c r="G39" s="161" t="s">
        <v>55</v>
      </c>
      <c r="H39" s="103" t="s">
        <v>207</v>
      </c>
      <c r="I39" s="180"/>
      <c r="J39" s="158">
        <v>5</v>
      </c>
      <c r="K39" s="157">
        <v>2</v>
      </c>
      <c r="L39" s="157">
        <v>1.1000000000000001</v>
      </c>
      <c r="M39" s="157"/>
      <c r="N39" s="157"/>
      <c r="O39" s="157">
        <v>2.6</v>
      </c>
      <c r="P39" s="164">
        <f t="shared" ref="P39" si="13">J39*70+K39*77+L39*25+M39*60+N39*100+O39*45</f>
        <v>648.5</v>
      </c>
      <c r="Q39" s="42"/>
    </row>
    <row r="40" spans="1:20" s="12" customFormat="1" ht="15" customHeight="1">
      <c r="A40" s="105" t="s">
        <v>31</v>
      </c>
      <c r="B40" s="162"/>
      <c r="C40" s="106" t="s">
        <v>209</v>
      </c>
      <c r="D40" s="142"/>
      <c r="E40" s="107" t="s">
        <v>167</v>
      </c>
      <c r="F40" s="142"/>
      <c r="G40" s="161"/>
      <c r="H40" s="106" t="s">
        <v>206</v>
      </c>
      <c r="I40" s="180"/>
      <c r="J40" s="158"/>
      <c r="K40" s="157"/>
      <c r="L40" s="157"/>
      <c r="M40" s="157"/>
      <c r="N40" s="157"/>
      <c r="O40" s="157"/>
      <c r="P40" s="164" t="e">
        <v>#VALUE!</v>
      </c>
      <c r="Q40" s="42"/>
    </row>
    <row r="41" spans="1:20" s="12" customFormat="1" ht="24.95" customHeight="1">
      <c r="A41" s="30">
        <f>A39+1</f>
        <v>42726</v>
      </c>
      <c r="B41" s="131" t="s">
        <v>53</v>
      </c>
      <c r="C41" s="26" t="s">
        <v>199</v>
      </c>
      <c r="D41" s="140" t="s">
        <v>111</v>
      </c>
      <c r="E41" s="7" t="s">
        <v>116</v>
      </c>
      <c r="F41" s="140" t="s">
        <v>160</v>
      </c>
      <c r="G41" s="131" t="s">
        <v>56</v>
      </c>
      <c r="H41" s="7" t="s">
        <v>219</v>
      </c>
      <c r="I41" s="177"/>
      <c r="J41" s="158">
        <v>5.2</v>
      </c>
      <c r="K41" s="157">
        <v>2.2999999999999998</v>
      </c>
      <c r="L41" s="157">
        <v>1</v>
      </c>
      <c r="M41" s="157"/>
      <c r="N41" s="157"/>
      <c r="O41" s="157">
        <v>2.8</v>
      </c>
      <c r="P41" s="135">
        <f t="shared" ref="P41" si="14">J41*70+K41*77+L41*25+M41*60+N41*100+O41*45</f>
        <v>692.1</v>
      </c>
      <c r="Q41" s="42"/>
    </row>
    <row r="42" spans="1:20" s="12" customFormat="1" ht="15" customHeight="1">
      <c r="A42" s="20" t="s">
        <v>32</v>
      </c>
      <c r="B42" s="159"/>
      <c r="C42" s="22" t="s">
        <v>200</v>
      </c>
      <c r="D42" s="139"/>
      <c r="E42" s="22" t="s">
        <v>117</v>
      </c>
      <c r="F42" s="139"/>
      <c r="G42" s="131"/>
      <c r="H42" s="38" t="s">
        <v>220</v>
      </c>
      <c r="I42" s="177"/>
      <c r="J42" s="158"/>
      <c r="K42" s="157"/>
      <c r="L42" s="157"/>
      <c r="M42" s="157"/>
      <c r="N42" s="157"/>
      <c r="O42" s="157"/>
      <c r="P42" s="164" t="e">
        <v>#VALUE!</v>
      </c>
      <c r="Q42" s="42"/>
    </row>
    <row r="43" spans="1:20" s="12" customFormat="1" ht="24.95" customHeight="1">
      <c r="A43" s="30">
        <f>A41+1</f>
        <v>42727</v>
      </c>
      <c r="B43" s="131" t="s">
        <v>38</v>
      </c>
      <c r="C43" s="9" t="s">
        <v>109</v>
      </c>
      <c r="D43" s="143" t="s">
        <v>164</v>
      </c>
      <c r="E43" s="7" t="s">
        <v>131</v>
      </c>
      <c r="F43" s="143" t="s">
        <v>162</v>
      </c>
      <c r="G43" s="131" t="s">
        <v>56</v>
      </c>
      <c r="H43" s="26" t="s">
        <v>155</v>
      </c>
      <c r="I43" s="122" t="s">
        <v>45</v>
      </c>
      <c r="J43" s="158">
        <v>5.0999999999999996</v>
      </c>
      <c r="K43" s="157">
        <v>2</v>
      </c>
      <c r="L43" s="157">
        <v>1.4</v>
      </c>
      <c r="M43" s="157">
        <v>1</v>
      </c>
      <c r="N43" s="157"/>
      <c r="O43" s="157">
        <v>2.5</v>
      </c>
      <c r="P43" s="164">
        <f t="shared" ref="P43" si="15">J43*70+K43*77+L43*25+M43*60+N43*100+O43*45</f>
        <v>718.5</v>
      </c>
      <c r="Q43" s="42"/>
    </row>
    <row r="44" spans="1:20" s="12" customFormat="1" ht="15" customHeight="1" thickBot="1">
      <c r="A44" s="32" t="s">
        <v>46</v>
      </c>
      <c r="B44" s="178"/>
      <c r="C44" s="10" t="s">
        <v>110</v>
      </c>
      <c r="D44" s="144"/>
      <c r="E44" s="8" t="s">
        <v>185</v>
      </c>
      <c r="F44" s="144"/>
      <c r="G44" s="131"/>
      <c r="H44" s="8" t="s">
        <v>154</v>
      </c>
      <c r="I44" s="181"/>
      <c r="J44" s="182"/>
      <c r="K44" s="163"/>
      <c r="L44" s="163"/>
      <c r="M44" s="163"/>
      <c r="N44" s="163"/>
      <c r="O44" s="163"/>
      <c r="P44" s="184" t="e">
        <v>#VALUE!</v>
      </c>
      <c r="R44" s="42"/>
      <c r="S44" s="42"/>
      <c r="T44" s="42"/>
    </row>
    <row r="45" spans="1:20" s="12" customFormat="1" ht="24.95" customHeight="1">
      <c r="A45" s="35">
        <f>A43+3</f>
        <v>42730</v>
      </c>
      <c r="B45" s="160" t="s">
        <v>35</v>
      </c>
      <c r="C45" s="14" t="s">
        <v>76</v>
      </c>
      <c r="D45" s="138" t="s">
        <v>160</v>
      </c>
      <c r="E45" s="15" t="s">
        <v>210</v>
      </c>
      <c r="F45" s="138" t="s">
        <v>162</v>
      </c>
      <c r="G45" s="160" t="s">
        <v>57</v>
      </c>
      <c r="H45" s="16" t="s">
        <v>188</v>
      </c>
      <c r="I45" s="114" t="s">
        <v>52</v>
      </c>
      <c r="J45" s="183">
        <v>5.5</v>
      </c>
      <c r="K45" s="134">
        <v>2</v>
      </c>
      <c r="L45" s="134">
        <v>1.4</v>
      </c>
      <c r="M45" s="156">
        <v>1</v>
      </c>
      <c r="N45" s="134"/>
      <c r="O45" s="134">
        <v>3</v>
      </c>
      <c r="P45" s="135">
        <f t="shared" ref="P45" si="16">J45*70+K45*77+L45*25+M45*60+N45*100+O45*45</f>
        <v>769</v>
      </c>
      <c r="Q45" s="42"/>
      <c r="R45" s="42"/>
      <c r="S45" s="42"/>
    </row>
    <row r="46" spans="1:20" s="12" customFormat="1" ht="15" customHeight="1">
      <c r="A46" s="20" t="s">
        <v>34</v>
      </c>
      <c r="B46" s="159"/>
      <c r="C46" s="21" t="s">
        <v>77</v>
      </c>
      <c r="D46" s="139"/>
      <c r="E46" s="22" t="s">
        <v>190</v>
      </c>
      <c r="F46" s="139"/>
      <c r="G46" s="131"/>
      <c r="H46" s="10" t="s">
        <v>189</v>
      </c>
      <c r="I46" s="122"/>
      <c r="J46" s="158"/>
      <c r="K46" s="157"/>
      <c r="L46" s="157"/>
      <c r="M46" s="157"/>
      <c r="N46" s="157"/>
      <c r="O46" s="157"/>
      <c r="P46" s="179" t="e">
        <v>#VALUE!</v>
      </c>
      <c r="Q46" s="42"/>
      <c r="R46" s="29"/>
      <c r="S46" s="42"/>
    </row>
    <row r="47" spans="1:20" s="12" customFormat="1" ht="24.95" customHeight="1">
      <c r="A47" s="25">
        <f>A45+1</f>
        <v>42731</v>
      </c>
      <c r="B47" s="131" t="s">
        <v>36</v>
      </c>
      <c r="C47" s="26" t="s">
        <v>195</v>
      </c>
      <c r="D47" s="140" t="s">
        <v>160</v>
      </c>
      <c r="E47" s="26" t="s">
        <v>130</v>
      </c>
      <c r="F47" s="140" t="s">
        <v>162</v>
      </c>
      <c r="G47" s="131" t="s">
        <v>56</v>
      </c>
      <c r="H47" s="27" t="s">
        <v>141</v>
      </c>
      <c r="I47" s="177"/>
      <c r="J47" s="158">
        <v>5</v>
      </c>
      <c r="K47" s="157">
        <v>2.4</v>
      </c>
      <c r="L47" s="157">
        <v>1.3</v>
      </c>
      <c r="M47" s="157"/>
      <c r="N47" s="157"/>
      <c r="O47" s="157">
        <v>3</v>
      </c>
      <c r="P47" s="164">
        <f t="shared" ref="P47" si="17">J47*70+K47*77+L47*25+M47*60+N47*100+O47*45</f>
        <v>702.3</v>
      </c>
      <c r="Q47" s="42"/>
      <c r="R47" s="42"/>
      <c r="S47" s="42"/>
    </row>
    <row r="48" spans="1:20" s="12" customFormat="1" ht="15" customHeight="1">
      <c r="A48" s="20" t="s">
        <v>30</v>
      </c>
      <c r="B48" s="159"/>
      <c r="C48" s="21" t="s">
        <v>196</v>
      </c>
      <c r="D48" s="139"/>
      <c r="E48" s="22" t="s">
        <v>226</v>
      </c>
      <c r="F48" s="139"/>
      <c r="G48" s="131"/>
      <c r="H48" s="28" t="s">
        <v>142</v>
      </c>
      <c r="I48" s="177"/>
      <c r="J48" s="158"/>
      <c r="K48" s="157"/>
      <c r="L48" s="157"/>
      <c r="M48" s="157"/>
      <c r="N48" s="157"/>
      <c r="O48" s="157"/>
      <c r="P48" s="179" t="e">
        <v>#VALUE!</v>
      </c>
      <c r="Q48" s="42"/>
      <c r="R48" s="42"/>
    </row>
    <row r="49" spans="1:19" s="12" customFormat="1" ht="24.95" customHeight="1">
      <c r="A49" s="102">
        <f>A47+1</f>
        <v>42732</v>
      </c>
      <c r="B49" s="161" t="s">
        <v>37</v>
      </c>
      <c r="C49" s="104" t="s">
        <v>223</v>
      </c>
      <c r="D49" s="141" t="s">
        <v>163</v>
      </c>
      <c r="E49" s="104" t="s">
        <v>115</v>
      </c>
      <c r="F49" s="141" t="s">
        <v>111</v>
      </c>
      <c r="G49" s="161" t="s">
        <v>55</v>
      </c>
      <c r="H49" s="104" t="s">
        <v>65</v>
      </c>
      <c r="I49" s="180"/>
      <c r="J49" s="158">
        <v>5</v>
      </c>
      <c r="K49" s="157">
        <v>2</v>
      </c>
      <c r="L49" s="157">
        <v>1.5</v>
      </c>
      <c r="M49" s="157"/>
      <c r="N49" s="157"/>
      <c r="O49" s="157">
        <v>3</v>
      </c>
      <c r="P49" s="164">
        <f t="shared" ref="P49" si="18">J49*70+K49*77+L49*25+M49*60+N49*100+O49*45</f>
        <v>676.5</v>
      </c>
      <c r="Q49" s="42"/>
      <c r="R49" s="42"/>
    </row>
    <row r="50" spans="1:19" s="12" customFormat="1" ht="15" customHeight="1">
      <c r="A50" s="105" t="s">
        <v>31</v>
      </c>
      <c r="B50" s="162"/>
      <c r="C50" s="106" t="s">
        <v>224</v>
      </c>
      <c r="D50" s="142"/>
      <c r="E50" s="107" t="s">
        <v>132</v>
      </c>
      <c r="F50" s="142"/>
      <c r="G50" s="161"/>
      <c r="H50" s="106" t="s">
        <v>87</v>
      </c>
      <c r="I50" s="180"/>
      <c r="J50" s="190"/>
      <c r="K50" s="189"/>
      <c r="L50" s="189"/>
      <c r="M50" s="157"/>
      <c r="N50" s="189"/>
      <c r="O50" s="189"/>
      <c r="P50" s="179" t="e">
        <v>#VALUE!</v>
      </c>
      <c r="Q50" s="42"/>
      <c r="R50" s="42"/>
    </row>
    <row r="51" spans="1:19" s="12" customFormat="1" ht="24.95" customHeight="1">
      <c r="A51" s="30">
        <f>A49+1</f>
        <v>42733</v>
      </c>
      <c r="B51" s="131" t="s">
        <v>49</v>
      </c>
      <c r="C51" s="26" t="s">
        <v>197</v>
      </c>
      <c r="D51" s="140" t="s">
        <v>160</v>
      </c>
      <c r="E51" s="7" t="s">
        <v>211</v>
      </c>
      <c r="F51" s="140" t="s">
        <v>162</v>
      </c>
      <c r="G51" s="131" t="s">
        <v>56</v>
      </c>
      <c r="H51" s="7" t="s">
        <v>146</v>
      </c>
      <c r="I51" s="177" t="s">
        <v>227</v>
      </c>
      <c r="J51" s="157">
        <v>5</v>
      </c>
      <c r="K51" s="157">
        <v>2.2999999999999998</v>
      </c>
      <c r="L51" s="157">
        <v>1.6</v>
      </c>
      <c r="M51" s="157"/>
      <c r="N51" s="157">
        <v>1</v>
      </c>
      <c r="O51" s="157">
        <v>2.6</v>
      </c>
      <c r="P51" s="164">
        <f t="shared" ref="P51" si="19">J51*70+K51*77+L51*25+M51*60+N51*100+O51*45</f>
        <v>784.1</v>
      </c>
      <c r="Q51" s="42"/>
      <c r="R51" s="42"/>
    </row>
    <row r="52" spans="1:19" s="12" customFormat="1" ht="15" customHeight="1">
      <c r="A52" s="20" t="s">
        <v>32</v>
      </c>
      <c r="B52" s="159"/>
      <c r="C52" s="22" t="s">
        <v>198</v>
      </c>
      <c r="D52" s="139"/>
      <c r="E52" s="22" t="s">
        <v>212</v>
      </c>
      <c r="F52" s="139"/>
      <c r="G52" s="131"/>
      <c r="H52" s="22" t="s">
        <v>151</v>
      </c>
      <c r="I52" s="177"/>
      <c r="J52" s="157"/>
      <c r="K52" s="157"/>
      <c r="L52" s="157"/>
      <c r="M52" s="157"/>
      <c r="N52" s="157"/>
      <c r="O52" s="157"/>
      <c r="P52" s="164" t="e">
        <v>#VALUE!</v>
      </c>
      <c r="Q52" s="42"/>
      <c r="R52" s="42"/>
    </row>
    <row r="53" spans="1:19" s="12" customFormat="1" ht="24.95" customHeight="1">
      <c r="A53" s="30">
        <f>A51+1</f>
        <v>42734</v>
      </c>
      <c r="B53" s="131" t="s">
        <v>38</v>
      </c>
      <c r="C53" s="26" t="s">
        <v>98</v>
      </c>
      <c r="D53" s="140" t="s">
        <v>162</v>
      </c>
      <c r="E53" s="26" t="s">
        <v>221</v>
      </c>
      <c r="F53" s="143" t="s">
        <v>160</v>
      </c>
      <c r="G53" s="131" t="s">
        <v>56</v>
      </c>
      <c r="H53" s="7" t="s">
        <v>179</v>
      </c>
      <c r="I53" s="133" t="s">
        <v>41</v>
      </c>
      <c r="J53" s="157">
        <v>5</v>
      </c>
      <c r="K53" s="157">
        <v>2.2000000000000002</v>
      </c>
      <c r="L53" s="157">
        <v>1.5</v>
      </c>
      <c r="M53" s="157">
        <v>1</v>
      </c>
      <c r="N53" s="157"/>
      <c r="O53" s="157">
        <v>2.7</v>
      </c>
      <c r="P53" s="164">
        <f t="shared" ref="P53" si="20">J53*70+K53*77+L53*25+M53*60+N53*100+O53*45</f>
        <v>738.4</v>
      </c>
      <c r="Q53" s="42"/>
      <c r="R53" s="42"/>
    </row>
    <row r="54" spans="1:19" s="12" customFormat="1" ht="15" customHeight="1" thickBot="1">
      <c r="A54" s="32" t="s">
        <v>33</v>
      </c>
      <c r="B54" s="178"/>
      <c r="C54" s="8" t="s">
        <v>102</v>
      </c>
      <c r="D54" s="154"/>
      <c r="E54" s="8" t="s">
        <v>222</v>
      </c>
      <c r="F54" s="144"/>
      <c r="G54" s="193"/>
      <c r="H54" s="8" t="s">
        <v>180</v>
      </c>
      <c r="I54" s="181"/>
      <c r="J54" s="163"/>
      <c r="K54" s="163"/>
      <c r="L54" s="163"/>
      <c r="M54" s="163"/>
      <c r="N54" s="163"/>
      <c r="O54" s="163"/>
      <c r="P54" s="184" t="e">
        <v>#VALUE!</v>
      </c>
      <c r="Q54" s="42"/>
      <c r="R54" s="42"/>
    </row>
    <row r="55" spans="1:19" s="12" customFormat="1" ht="24.75" hidden="1" customHeight="1">
      <c r="A55" s="30">
        <f>A53+3</f>
        <v>42737</v>
      </c>
      <c r="B55" s="148" t="s">
        <v>35</v>
      </c>
      <c r="C55" s="91" t="s">
        <v>78</v>
      </c>
      <c r="D55" s="118" t="s">
        <v>160</v>
      </c>
      <c r="E55" s="92" t="s">
        <v>84</v>
      </c>
      <c r="F55" s="118" t="s">
        <v>161</v>
      </c>
      <c r="G55" s="148" t="s">
        <v>57</v>
      </c>
      <c r="H55" s="93" t="s">
        <v>143</v>
      </c>
      <c r="I55" s="148" t="s">
        <v>52</v>
      </c>
      <c r="J55" s="192">
        <v>5.5</v>
      </c>
      <c r="K55" s="194">
        <v>2.2000000000000002</v>
      </c>
      <c r="L55" s="194">
        <v>1.2</v>
      </c>
      <c r="M55" s="194">
        <v>1</v>
      </c>
      <c r="N55" s="194"/>
      <c r="O55" s="194">
        <v>2.6</v>
      </c>
      <c r="P55" s="191">
        <f t="shared" ref="P55" si="21">J55*70+K55*77+L55*25+M55*60+N55*100+O55*45</f>
        <v>761.4</v>
      </c>
      <c r="Q55" s="42"/>
      <c r="R55" s="42"/>
      <c r="S55" s="42"/>
    </row>
    <row r="56" spans="1:19" s="12" customFormat="1" ht="15" hidden="1" customHeight="1">
      <c r="A56" s="43" t="s">
        <v>0</v>
      </c>
      <c r="B56" s="155"/>
      <c r="C56" s="94" t="s">
        <v>79</v>
      </c>
      <c r="D56" s="119"/>
      <c r="E56" s="84" t="s">
        <v>126</v>
      </c>
      <c r="F56" s="119"/>
      <c r="G56" s="149"/>
      <c r="H56" s="85" t="s">
        <v>144</v>
      </c>
      <c r="I56" s="149"/>
      <c r="J56" s="188"/>
      <c r="K56" s="185"/>
      <c r="L56" s="185"/>
      <c r="M56" s="185"/>
      <c r="N56" s="185"/>
      <c r="O56" s="185"/>
      <c r="P56" s="186" t="e">
        <v>#VALUE!</v>
      </c>
      <c r="Q56" s="42"/>
      <c r="R56" s="42"/>
      <c r="S56" s="42"/>
    </row>
    <row r="57" spans="1:19" s="12" customFormat="1" ht="24.95" hidden="1" customHeight="1">
      <c r="A57" s="30">
        <f>A55+1</f>
        <v>42738</v>
      </c>
      <c r="B57" s="149" t="s">
        <v>36</v>
      </c>
      <c r="C57" s="7"/>
      <c r="D57" s="140"/>
      <c r="E57" s="67"/>
      <c r="F57" s="140"/>
      <c r="G57" s="122"/>
      <c r="H57" s="7"/>
      <c r="I57" s="122"/>
      <c r="J57" s="188">
        <v>5</v>
      </c>
      <c r="K57" s="185">
        <v>2.1</v>
      </c>
      <c r="L57" s="185">
        <v>1.2</v>
      </c>
      <c r="M57" s="185"/>
      <c r="N57" s="185"/>
      <c r="O57" s="185">
        <v>2.8</v>
      </c>
      <c r="P57" s="186">
        <f t="shared" ref="P57" si="22">J57*70+K57*77+L57*25+M57*60+N57*100+O57*45</f>
        <v>667.7</v>
      </c>
      <c r="Q57" s="42"/>
      <c r="S57" s="42"/>
    </row>
    <row r="58" spans="1:19" s="12" customFormat="1" ht="15" hidden="1" customHeight="1">
      <c r="A58" s="20" t="s">
        <v>30</v>
      </c>
      <c r="B58" s="155"/>
      <c r="C58" s="22"/>
      <c r="D58" s="139"/>
      <c r="E58" s="82"/>
      <c r="F58" s="139"/>
      <c r="G58" s="122"/>
      <c r="H58" s="10"/>
      <c r="I58" s="122"/>
      <c r="J58" s="188"/>
      <c r="K58" s="185"/>
      <c r="L58" s="185"/>
      <c r="M58" s="185"/>
      <c r="N58" s="185"/>
      <c r="O58" s="185"/>
      <c r="P58" s="186" t="e">
        <v>#VALUE!</v>
      </c>
      <c r="Q58" s="42"/>
      <c r="S58" s="42"/>
    </row>
    <row r="59" spans="1:19" s="12" customFormat="1" ht="24.95" hidden="1" customHeight="1">
      <c r="A59" s="30">
        <f>A57+1</f>
        <v>42739</v>
      </c>
      <c r="B59" s="149" t="s">
        <v>37</v>
      </c>
      <c r="C59" s="90" t="s">
        <v>120</v>
      </c>
      <c r="D59" s="145" t="s">
        <v>163</v>
      </c>
      <c r="E59" s="90" t="s">
        <v>133</v>
      </c>
      <c r="F59" s="145" t="s">
        <v>160</v>
      </c>
      <c r="G59" s="149" t="s">
        <v>55</v>
      </c>
      <c r="H59" s="90" t="s">
        <v>89</v>
      </c>
      <c r="I59" s="206"/>
      <c r="J59" s="188">
        <v>5</v>
      </c>
      <c r="K59" s="185">
        <v>2</v>
      </c>
      <c r="L59" s="185">
        <v>1.4</v>
      </c>
      <c r="M59" s="185"/>
      <c r="N59" s="185"/>
      <c r="O59" s="185">
        <v>2.5</v>
      </c>
      <c r="P59" s="186">
        <f t="shared" ref="P59" si="23">J59*70+K59*77+L59*25+M59*60+N59*100+O59*45</f>
        <v>651.5</v>
      </c>
      <c r="Q59" s="42"/>
      <c r="R59" s="42"/>
    </row>
    <row r="60" spans="1:19" s="12" customFormat="1" ht="15" hidden="1" customHeight="1">
      <c r="A60" s="20" t="s">
        <v>31</v>
      </c>
      <c r="B60" s="155"/>
      <c r="C60" s="84" t="s">
        <v>118</v>
      </c>
      <c r="D60" s="119"/>
      <c r="E60" s="84" t="s">
        <v>134</v>
      </c>
      <c r="F60" s="119"/>
      <c r="G60" s="149"/>
      <c r="H60" s="84" t="s">
        <v>89</v>
      </c>
      <c r="I60" s="206"/>
      <c r="J60" s="188"/>
      <c r="K60" s="185"/>
      <c r="L60" s="185"/>
      <c r="M60" s="185"/>
      <c r="N60" s="185"/>
      <c r="O60" s="185"/>
      <c r="P60" s="186" t="e">
        <v>#VALUE!</v>
      </c>
      <c r="Q60" s="42"/>
      <c r="R60" s="42"/>
    </row>
    <row r="61" spans="1:19" s="12" customFormat="1" ht="24" hidden="1" customHeight="1">
      <c r="A61" s="25">
        <f>A59+1</f>
        <v>42740</v>
      </c>
      <c r="B61" s="119" t="s">
        <v>173</v>
      </c>
      <c r="C61" s="79" t="s">
        <v>99</v>
      </c>
      <c r="D61" s="145" t="s">
        <v>111</v>
      </c>
      <c r="E61" s="79"/>
      <c r="F61" s="124"/>
      <c r="G61" s="119" t="s">
        <v>56</v>
      </c>
      <c r="H61" s="79" t="s">
        <v>145</v>
      </c>
      <c r="I61" s="117" t="s">
        <v>58</v>
      </c>
      <c r="J61" s="109">
        <v>5</v>
      </c>
      <c r="K61" s="109">
        <v>2.2999999999999998</v>
      </c>
      <c r="L61" s="109">
        <v>1.3</v>
      </c>
      <c r="M61" s="109"/>
      <c r="N61" s="109">
        <v>1</v>
      </c>
      <c r="O61" s="109">
        <v>2.8</v>
      </c>
      <c r="P61" s="111">
        <f t="shared" ref="P61" si="24">J61*70+K61*77+L61*25+M61*60+N61*100+O61*45</f>
        <v>785.6</v>
      </c>
      <c r="Q61" s="42"/>
      <c r="R61" s="42"/>
    </row>
    <row r="62" spans="1:19" s="12" customFormat="1" ht="15" hidden="1" customHeight="1" thickBot="1">
      <c r="A62" s="32" t="s">
        <v>32</v>
      </c>
      <c r="B62" s="210"/>
      <c r="C62" s="81" t="s">
        <v>100</v>
      </c>
      <c r="D62" s="146"/>
      <c r="E62" s="81"/>
      <c r="F62" s="146"/>
      <c r="G62" s="211"/>
      <c r="H62" s="81" t="s">
        <v>166</v>
      </c>
      <c r="I62" s="212"/>
      <c r="J62" s="208"/>
      <c r="K62" s="208"/>
      <c r="L62" s="208"/>
      <c r="M62" s="208"/>
      <c r="N62" s="208"/>
      <c r="O62" s="208"/>
      <c r="P62" s="209" t="e">
        <v>#VALUE!</v>
      </c>
      <c r="Q62" s="42"/>
      <c r="R62" s="42"/>
    </row>
    <row r="63" spans="1:19" s="12" customFormat="1" ht="24.75" hidden="1" customHeight="1">
      <c r="A63" s="25">
        <f>A61+1</f>
        <v>42741</v>
      </c>
      <c r="B63" s="149" t="s">
        <v>38</v>
      </c>
      <c r="C63" s="83"/>
      <c r="D63" s="123"/>
      <c r="E63" s="79"/>
      <c r="F63" s="123"/>
      <c r="G63" s="119" t="s">
        <v>56</v>
      </c>
      <c r="H63" s="79"/>
      <c r="I63" s="119" t="s">
        <v>41</v>
      </c>
      <c r="J63" s="109">
        <v>5.4</v>
      </c>
      <c r="K63" s="109">
        <v>2.2000000000000002</v>
      </c>
      <c r="L63" s="109">
        <v>1.5</v>
      </c>
      <c r="M63" s="109"/>
      <c r="N63" s="109"/>
      <c r="O63" s="109">
        <v>3</v>
      </c>
      <c r="P63" s="111">
        <f t="shared" ref="P63" si="25">J63*70+K63*77+L63*25+M63*60+N63*100+O63*45</f>
        <v>719.9</v>
      </c>
      <c r="Q63" s="42"/>
      <c r="R63" s="42"/>
    </row>
    <row r="64" spans="1:19" s="12" customFormat="1" ht="15" hidden="1" customHeight="1" thickBot="1">
      <c r="A64" s="32" t="s">
        <v>33</v>
      </c>
      <c r="B64" s="210"/>
      <c r="C64" s="80"/>
      <c r="D64" s="147"/>
      <c r="E64" s="81"/>
      <c r="F64" s="147"/>
      <c r="G64" s="211"/>
      <c r="H64" s="81"/>
      <c r="I64" s="211"/>
      <c r="J64" s="208"/>
      <c r="K64" s="208"/>
      <c r="L64" s="208"/>
      <c r="M64" s="208"/>
      <c r="N64" s="208"/>
      <c r="O64" s="208"/>
      <c r="P64" s="209" t="e">
        <v>#VALUE!</v>
      </c>
      <c r="Q64" s="42"/>
      <c r="R64" s="42"/>
    </row>
    <row r="65" spans="1:18" s="1" customFormat="1" ht="11.45" customHeight="1">
      <c r="A65" s="203" t="s">
        <v>15</v>
      </c>
      <c r="B65" s="204"/>
      <c r="C65" s="78" t="s">
        <v>16</v>
      </c>
      <c r="D65" s="78"/>
      <c r="E65" s="78" t="s">
        <v>17</v>
      </c>
      <c r="F65" s="150" t="s">
        <v>51</v>
      </c>
      <c r="G65" s="151"/>
      <c r="H65" s="44" t="s">
        <v>18</v>
      </c>
      <c r="I65" s="205" t="s">
        <v>19</v>
      </c>
      <c r="J65" s="205"/>
      <c r="K65" s="205"/>
      <c r="L65" s="205" t="s">
        <v>20</v>
      </c>
      <c r="M65" s="205"/>
      <c r="N65" s="205" t="s">
        <v>21</v>
      </c>
      <c r="O65" s="205"/>
      <c r="P65" s="207"/>
    </row>
    <row r="66" spans="1:18" s="1" customFormat="1" ht="11.45" customHeight="1">
      <c r="A66" s="201" t="s">
        <v>22</v>
      </c>
      <c r="B66" s="202"/>
      <c r="C66" s="45">
        <v>670</v>
      </c>
      <c r="D66" s="64"/>
      <c r="E66" s="45">
        <v>4.5</v>
      </c>
      <c r="F66" s="152">
        <v>2</v>
      </c>
      <c r="G66" s="153"/>
      <c r="H66" s="45">
        <v>1.5</v>
      </c>
      <c r="I66" s="195" t="s">
        <v>24</v>
      </c>
      <c r="J66" s="195"/>
      <c r="K66" s="195" t="s">
        <v>23</v>
      </c>
      <c r="L66" s="195" t="s">
        <v>25</v>
      </c>
      <c r="M66" s="195"/>
      <c r="N66" s="195">
        <v>2</v>
      </c>
      <c r="O66" s="195"/>
      <c r="P66" s="196"/>
    </row>
    <row r="67" spans="1:18" s="1" customFormat="1" ht="11.45" customHeight="1" thickBot="1">
      <c r="A67" s="197" t="s">
        <v>26</v>
      </c>
      <c r="B67" s="198"/>
      <c r="C67" s="46">
        <v>770</v>
      </c>
      <c r="D67" s="65"/>
      <c r="E67" s="46">
        <v>5</v>
      </c>
      <c r="F67" s="136">
        <v>2</v>
      </c>
      <c r="G67" s="137"/>
      <c r="H67" s="46">
        <v>2</v>
      </c>
      <c r="I67" s="199" t="s">
        <v>24</v>
      </c>
      <c r="J67" s="199"/>
      <c r="K67" s="199" t="s">
        <v>23</v>
      </c>
      <c r="L67" s="199" t="s">
        <v>25</v>
      </c>
      <c r="M67" s="199"/>
      <c r="N67" s="199">
        <v>2.5</v>
      </c>
      <c r="O67" s="199"/>
      <c r="P67" s="200"/>
    </row>
    <row r="68" spans="1:18" s="47" customFormat="1" ht="12" customHeight="1">
      <c r="A68" s="2" t="s">
        <v>27</v>
      </c>
      <c r="B68" s="3"/>
      <c r="C68" s="4"/>
      <c r="D68" s="4"/>
      <c r="E68" s="5"/>
      <c r="F68" s="5"/>
      <c r="G68" s="4"/>
      <c r="H68" s="4"/>
      <c r="I68" s="5"/>
      <c r="J68" s="3"/>
      <c r="K68" s="3"/>
      <c r="L68" s="3"/>
      <c r="M68" s="3"/>
      <c r="N68" s="3"/>
      <c r="O68" s="6"/>
      <c r="P68" s="5"/>
    </row>
    <row r="69" spans="1:18" s="49" customFormat="1" ht="12" customHeight="1">
      <c r="A69" s="48" t="s">
        <v>28</v>
      </c>
      <c r="C69" s="50"/>
      <c r="D69" s="50"/>
      <c r="G69" s="50"/>
      <c r="H69" s="50"/>
      <c r="O69" s="51"/>
    </row>
    <row r="70" spans="1:18" s="49" customFormat="1" ht="12" customHeight="1">
      <c r="A70" s="63" t="s">
        <v>40</v>
      </c>
      <c r="E70" s="62" t="s">
        <v>39</v>
      </c>
      <c r="F70" s="62"/>
      <c r="I70" s="49" t="s">
        <v>29</v>
      </c>
    </row>
    <row r="71" spans="1:18" s="49" customFormat="1" ht="8.25" customHeight="1">
      <c r="A71" s="52"/>
      <c r="C71" s="50"/>
      <c r="D71" s="50"/>
      <c r="G71" s="50"/>
      <c r="H71" s="50"/>
      <c r="I71" s="5"/>
      <c r="O71" s="51"/>
    </row>
    <row r="72" spans="1:18" s="49" customFormat="1" ht="12" customHeight="1">
      <c r="A72" s="53"/>
      <c r="C72" s="50"/>
      <c r="D72" s="50"/>
      <c r="G72" s="50"/>
      <c r="H72" s="50"/>
      <c r="O72" s="51"/>
    </row>
    <row r="73" spans="1:18" s="55" customFormat="1" ht="18" customHeight="1">
      <c r="A73" s="54"/>
      <c r="H73" s="54"/>
      <c r="O73" s="56"/>
      <c r="R73" s="57"/>
    </row>
    <row r="74" spans="1:18" s="55" customFormat="1" ht="18" customHeight="1">
      <c r="A74" s="58"/>
      <c r="C74" s="54"/>
      <c r="D74" s="54"/>
      <c r="G74" s="54"/>
      <c r="H74" s="54"/>
      <c r="I74" s="54"/>
      <c r="O74" s="56"/>
      <c r="R74" s="57"/>
    </row>
    <row r="75" spans="1:18" s="55" customFormat="1" ht="18" customHeight="1">
      <c r="A75" s="58"/>
      <c r="B75" s="59"/>
      <c r="C75" s="60"/>
      <c r="D75" s="60"/>
      <c r="E75" s="59"/>
      <c r="F75" s="59"/>
      <c r="G75" s="60"/>
      <c r="H75" s="60"/>
      <c r="I75" s="54"/>
      <c r="O75" s="56"/>
      <c r="R75" s="57"/>
    </row>
    <row r="76" spans="1:18" ht="18" customHeight="1">
      <c r="I76" s="61"/>
    </row>
    <row r="77" spans="1:18" ht="18" customHeight="1">
      <c r="I77" s="54"/>
    </row>
    <row r="78" spans="1:18" ht="18" customHeight="1">
      <c r="I78" s="55"/>
    </row>
    <row r="79" spans="1:18" ht="18" customHeight="1">
      <c r="I79" s="54"/>
    </row>
    <row r="80" spans="1:18" ht="18" customHeight="1">
      <c r="I80" s="54"/>
    </row>
    <row r="87" spans="2:9" ht="18" customHeight="1">
      <c r="B87" s="11"/>
      <c r="I87" s="11"/>
    </row>
  </sheetData>
  <mergeCells count="383">
    <mergeCell ref="O63:O64"/>
    <mergeCell ref="P63:P64"/>
    <mergeCell ref="O61:O62"/>
    <mergeCell ref="P61:P62"/>
    <mergeCell ref="B63:B64"/>
    <mergeCell ref="G63:G64"/>
    <mergeCell ref="I63:I64"/>
    <mergeCell ref="J63:J64"/>
    <mergeCell ref="K63:K64"/>
    <mergeCell ref="L63:L64"/>
    <mergeCell ref="M63:M64"/>
    <mergeCell ref="N63:N64"/>
    <mergeCell ref="I61:I62"/>
    <mergeCell ref="J61:J62"/>
    <mergeCell ref="K61:K62"/>
    <mergeCell ref="L61:L62"/>
    <mergeCell ref="M61:M62"/>
    <mergeCell ref="N61:N62"/>
    <mergeCell ref="B61:B62"/>
    <mergeCell ref="G61:G62"/>
    <mergeCell ref="L66:M66"/>
    <mergeCell ref="N66:P66"/>
    <mergeCell ref="A67:B67"/>
    <mergeCell ref="I67:K67"/>
    <mergeCell ref="L67:M67"/>
    <mergeCell ref="N67:P67"/>
    <mergeCell ref="A66:B66"/>
    <mergeCell ref="I66:K66"/>
    <mergeCell ref="N57:N58"/>
    <mergeCell ref="O57:O58"/>
    <mergeCell ref="P57:P58"/>
    <mergeCell ref="A65:B65"/>
    <mergeCell ref="I65:K65"/>
    <mergeCell ref="L65:M65"/>
    <mergeCell ref="B59:B60"/>
    <mergeCell ref="G59:G60"/>
    <mergeCell ref="I59:I60"/>
    <mergeCell ref="N65:P65"/>
    <mergeCell ref="M57:M58"/>
    <mergeCell ref="I57:I58"/>
    <mergeCell ref="J57:J58"/>
    <mergeCell ref="K57:K58"/>
    <mergeCell ref="L57:L58"/>
    <mergeCell ref="L59:L60"/>
    <mergeCell ref="P55:P56"/>
    <mergeCell ref="B55:B56"/>
    <mergeCell ref="I55:I56"/>
    <mergeCell ref="J55:J56"/>
    <mergeCell ref="M53:M54"/>
    <mergeCell ref="N53:N54"/>
    <mergeCell ref="O53:O54"/>
    <mergeCell ref="P53:P54"/>
    <mergeCell ref="I53:I54"/>
    <mergeCell ref="J53:J54"/>
    <mergeCell ref="K53:K54"/>
    <mergeCell ref="L53:L54"/>
    <mergeCell ref="B53:B54"/>
    <mergeCell ref="G53:G54"/>
    <mergeCell ref="K55:K56"/>
    <mergeCell ref="L55:L56"/>
    <mergeCell ref="M55:M56"/>
    <mergeCell ref="N55:N56"/>
    <mergeCell ref="O55:O56"/>
    <mergeCell ref="M51:M52"/>
    <mergeCell ref="N51:N52"/>
    <mergeCell ref="B51:B52"/>
    <mergeCell ref="G51:G52"/>
    <mergeCell ref="O51:O52"/>
    <mergeCell ref="P51:P52"/>
    <mergeCell ref="I51:I52"/>
    <mergeCell ref="J51:J52"/>
    <mergeCell ref="K51:K52"/>
    <mergeCell ref="L51:L52"/>
    <mergeCell ref="M49:M50"/>
    <mergeCell ref="N49:N50"/>
    <mergeCell ref="O49:O50"/>
    <mergeCell ref="P49:P50"/>
    <mergeCell ref="I49:I50"/>
    <mergeCell ref="J49:J50"/>
    <mergeCell ref="K49:K50"/>
    <mergeCell ref="L49:L50"/>
    <mergeCell ref="I47:I48"/>
    <mergeCell ref="J47:J48"/>
    <mergeCell ref="K47:K48"/>
    <mergeCell ref="L47:L48"/>
    <mergeCell ref="I43:I44"/>
    <mergeCell ref="J43:J44"/>
    <mergeCell ref="K43:K44"/>
    <mergeCell ref="B45:B46"/>
    <mergeCell ref="L43:L44"/>
    <mergeCell ref="B43:B44"/>
    <mergeCell ref="G45:G46"/>
    <mergeCell ref="I45:I46"/>
    <mergeCell ref="G47:G48"/>
    <mergeCell ref="D43:D44"/>
    <mergeCell ref="D45:D46"/>
    <mergeCell ref="D47:D48"/>
    <mergeCell ref="P43:P44"/>
    <mergeCell ref="O47:O48"/>
    <mergeCell ref="P47:P48"/>
    <mergeCell ref="M47:M48"/>
    <mergeCell ref="N47:N48"/>
    <mergeCell ref="M45:M46"/>
    <mergeCell ref="O45:O46"/>
    <mergeCell ref="P45:P46"/>
    <mergeCell ref="K45:K46"/>
    <mergeCell ref="L45:L46"/>
    <mergeCell ref="P39:P40"/>
    <mergeCell ref="N41:N42"/>
    <mergeCell ref="O41:O42"/>
    <mergeCell ref="I41:I42"/>
    <mergeCell ref="P41:P42"/>
    <mergeCell ref="J41:J42"/>
    <mergeCell ref="K41:K42"/>
    <mergeCell ref="L41:L42"/>
    <mergeCell ref="M41:M42"/>
    <mergeCell ref="N39:N40"/>
    <mergeCell ref="K39:K40"/>
    <mergeCell ref="L39:L40"/>
    <mergeCell ref="M39:M40"/>
    <mergeCell ref="O39:O40"/>
    <mergeCell ref="M59:M60"/>
    <mergeCell ref="N59:N60"/>
    <mergeCell ref="N35:N36"/>
    <mergeCell ref="O35:O36"/>
    <mergeCell ref="M37:M38"/>
    <mergeCell ref="G39:G40"/>
    <mergeCell ref="I39:I40"/>
    <mergeCell ref="J39:J40"/>
    <mergeCell ref="K37:K38"/>
    <mergeCell ref="L37:L38"/>
    <mergeCell ref="G37:G38"/>
    <mergeCell ref="I35:I36"/>
    <mergeCell ref="J35:J36"/>
    <mergeCell ref="G35:G36"/>
    <mergeCell ref="I37:I38"/>
    <mergeCell ref="J59:J60"/>
    <mergeCell ref="K59:K60"/>
    <mergeCell ref="J45:J46"/>
    <mergeCell ref="N45:N46"/>
    <mergeCell ref="G41:G42"/>
    <mergeCell ref="G43:G44"/>
    <mergeCell ref="G49:G50"/>
    <mergeCell ref="M43:M44"/>
    <mergeCell ref="N43:N44"/>
    <mergeCell ref="B33:B34"/>
    <mergeCell ref="M33:M34"/>
    <mergeCell ref="J37:J38"/>
    <mergeCell ref="L35:L36"/>
    <mergeCell ref="K35:K36"/>
    <mergeCell ref="M35:M36"/>
    <mergeCell ref="P37:P38"/>
    <mergeCell ref="N31:N32"/>
    <mergeCell ref="O31:O32"/>
    <mergeCell ref="P31:P32"/>
    <mergeCell ref="N37:N38"/>
    <mergeCell ref="O37:O38"/>
    <mergeCell ref="P35:P36"/>
    <mergeCell ref="N33:N34"/>
    <mergeCell ref="O33:O34"/>
    <mergeCell ref="P33:P34"/>
    <mergeCell ref="I31:I32"/>
    <mergeCell ref="J31:J32"/>
    <mergeCell ref="K33:K34"/>
    <mergeCell ref="L33:L34"/>
    <mergeCell ref="I33:I34"/>
    <mergeCell ref="J33:J34"/>
    <mergeCell ref="L31:L32"/>
    <mergeCell ref="M31:M32"/>
    <mergeCell ref="O59:O60"/>
    <mergeCell ref="P59:P60"/>
    <mergeCell ref="B21:B22"/>
    <mergeCell ref="G21:G22"/>
    <mergeCell ref="B27:B28"/>
    <mergeCell ref="G27:G28"/>
    <mergeCell ref="N25:N26"/>
    <mergeCell ref="O25:O26"/>
    <mergeCell ref="P25:P26"/>
    <mergeCell ref="I21:I22"/>
    <mergeCell ref="J21:J22"/>
    <mergeCell ref="K21:K22"/>
    <mergeCell ref="L21:L22"/>
    <mergeCell ref="G31:G32"/>
    <mergeCell ref="O27:O28"/>
    <mergeCell ref="I29:I30"/>
    <mergeCell ref="J29:J30"/>
    <mergeCell ref="K29:K30"/>
    <mergeCell ref="L29:L30"/>
    <mergeCell ref="M29:M30"/>
    <mergeCell ref="P27:P28"/>
    <mergeCell ref="N29:N30"/>
    <mergeCell ref="O29:O30"/>
    <mergeCell ref="K31:K32"/>
    <mergeCell ref="K27:K28"/>
    <mergeCell ref="L27:L28"/>
    <mergeCell ref="P21:P22"/>
    <mergeCell ref="D25:D26"/>
    <mergeCell ref="D27:D28"/>
    <mergeCell ref="D29:D30"/>
    <mergeCell ref="D31:D32"/>
    <mergeCell ref="M25:M26"/>
    <mergeCell ref="M27:M28"/>
    <mergeCell ref="G23:G24"/>
    <mergeCell ref="I23:I24"/>
    <mergeCell ref="J23:J24"/>
    <mergeCell ref="K23:K24"/>
    <mergeCell ref="L23:L24"/>
    <mergeCell ref="I25:I26"/>
    <mergeCell ref="J25:J26"/>
    <mergeCell ref="K25:K26"/>
    <mergeCell ref="L25:L26"/>
    <mergeCell ref="G25:G26"/>
    <mergeCell ref="P29:P30"/>
    <mergeCell ref="P23:P24"/>
    <mergeCell ref="M21:M22"/>
    <mergeCell ref="N21:N22"/>
    <mergeCell ref="N23:N24"/>
    <mergeCell ref="O23:O24"/>
    <mergeCell ref="M23:M24"/>
    <mergeCell ref="P15:P16"/>
    <mergeCell ref="B29:B30"/>
    <mergeCell ref="G29:G30"/>
    <mergeCell ref="I27:I28"/>
    <mergeCell ref="J27:J28"/>
    <mergeCell ref="B23:B24"/>
    <mergeCell ref="B25:B26"/>
    <mergeCell ref="B17:B18"/>
    <mergeCell ref="G17:G18"/>
    <mergeCell ref="I17:I18"/>
    <mergeCell ref="P17:P18"/>
    <mergeCell ref="N17:N18"/>
    <mergeCell ref="O17:O18"/>
    <mergeCell ref="L15:L16"/>
    <mergeCell ref="K19:K20"/>
    <mergeCell ref="I19:I20"/>
    <mergeCell ref="O15:O16"/>
    <mergeCell ref="B19:B20"/>
    <mergeCell ref="G19:G20"/>
    <mergeCell ref="L19:L20"/>
    <mergeCell ref="M19:M20"/>
    <mergeCell ref="J19:J20"/>
    <mergeCell ref="P19:P20"/>
    <mergeCell ref="N19:N20"/>
    <mergeCell ref="O19:O20"/>
    <mergeCell ref="A1:O1"/>
    <mergeCell ref="B15:B16"/>
    <mergeCell ref="G15:G16"/>
    <mergeCell ref="I15:I16"/>
    <mergeCell ref="J15:J16"/>
    <mergeCell ref="K15:K16"/>
    <mergeCell ref="C4:D4"/>
    <mergeCell ref="E4:F4"/>
    <mergeCell ref="F17:F18"/>
    <mergeCell ref="F19:F20"/>
    <mergeCell ref="B2:P2"/>
    <mergeCell ref="B3:P3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B57:B58"/>
    <mergeCell ref="G57:G58"/>
    <mergeCell ref="M15:M16"/>
    <mergeCell ref="N15:N16"/>
    <mergeCell ref="J17:J18"/>
    <mergeCell ref="K17:K18"/>
    <mergeCell ref="L17:L18"/>
    <mergeCell ref="M17:M18"/>
    <mergeCell ref="O21:O22"/>
    <mergeCell ref="N27:N28"/>
    <mergeCell ref="B31:B32"/>
    <mergeCell ref="B37:B38"/>
    <mergeCell ref="B35:B36"/>
    <mergeCell ref="B41:B42"/>
    <mergeCell ref="B39:B40"/>
    <mergeCell ref="B49:B50"/>
    <mergeCell ref="B47:B48"/>
    <mergeCell ref="O43:O44"/>
    <mergeCell ref="D15:D16"/>
    <mergeCell ref="D17:D18"/>
    <mergeCell ref="D19:D20"/>
    <mergeCell ref="D21:D22"/>
    <mergeCell ref="D23:D24"/>
    <mergeCell ref="F15:F16"/>
    <mergeCell ref="F21:F22"/>
    <mergeCell ref="F23:F24"/>
    <mergeCell ref="D35:D36"/>
    <mergeCell ref="D37:D38"/>
    <mergeCell ref="D39:D40"/>
    <mergeCell ref="D41:D42"/>
    <mergeCell ref="F65:G65"/>
    <mergeCell ref="F66:G66"/>
    <mergeCell ref="D49:D50"/>
    <mergeCell ref="D51:D52"/>
    <mergeCell ref="D53:D54"/>
    <mergeCell ref="D55:D56"/>
    <mergeCell ref="D57:D58"/>
    <mergeCell ref="D59:D60"/>
    <mergeCell ref="D61:D62"/>
    <mergeCell ref="D63:D64"/>
    <mergeCell ref="D33:D34"/>
    <mergeCell ref="F33:F34"/>
    <mergeCell ref="G33:G34"/>
    <mergeCell ref="F67:G67"/>
    <mergeCell ref="F25:F26"/>
    <mergeCell ref="F27:F28"/>
    <mergeCell ref="F29:F30"/>
    <mergeCell ref="F31:F32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G55:G56"/>
    <mergeCell ref="N13:N14"/>
    <mergeCell ref="O13:O14"/>
    <mergeCell ref="P13:P14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N11:N12"/>
    <mergeCell ref="O11:O12"/>
    <mergeCell ref="P11:P12"/>
    <mergeCell ref="K7:K8"/>
    <mergeCell ref="L7:L8"/>
    <mergeCell ref="M7:M8"/>
    <mergeCell ref="N7:N8"/>
    <mergeCell ref="O7:O8"/>
    <mergeCell ref="P7:P8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N5:N6"/>
    <mergeCell ref="O5:O6"/>
    <mergeCell ref="P5:P6"/>
    <mergeCell ref="T11:T12"/>
    <mergeCell ref="V11:V12"/>
    <mergeCell ref="W11:W12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N9:N10"/>
    <mergeCell ref="O9:O10"/>
    <mergeCell ref="P9:P10"/>
    <mergeCell ref="B7:B8"/>
    <mergeCell ref="D7:D8"/>
    <mergeCell ref="F7:F8"/>
    <mergeCell ref="G7:G8"/>
    <mergeCell ref="I7:I8"/>
    <mergeCell ref="J7:J8"/>
  </mergeCells>
  <phoneticPr fontId="6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12月菜單  (葷)</vt:lpstr>
      <vt:lpstr>'12月菜單  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user</cp:lastModifiedBy>
  <cp:lastPrinted>2016-11-22T01:48:42Z</cp:lastPrinted>
  <dcterms:created xsi:type="dcterms:W3CDTF">2014-08-28T23:54:16Z</dcterms:created>
  <dcterms:modified xsi:type="dcterms:W3CDTF">2016-11-29T01:08:35Z</dcterms:modified>
</cp:coreProperties>
</file>