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645" yWindow="60" windowWidth="13620" windowHeight="9765"/>
  </bookViews>
  <sheets>
    <sheet name="楊梅菜單_(幼)" sheetId="6" r:id="rId1"/>
  </sheets>
  <definedNames>
    <definedName name="_xlnm.Print_Area" localSheetId="0">'楊梅菜單_(幼)'!$A$1:$R$63</definedName>
  </definedNames>
  <calcPr calcId="144525"/>
</workbook>
</file>

<file path=xl/calcChain.xml><?xml version="1.0" encoding="utf-8"?>
<calcChain xmlns="http://schemas.openxmlformats.org/spreadsheetml/2006/main">
  <c r="R54" i="6" l="1"/>
  <c r="R53" i="6"/>
  <c r="R52" i="6"/>
  <c r="R51" i="6"/>
  <c r="R50" i="6"/>
  <c r="R49" i="6"/>
  <c r="R48" i="6"/>
  <c r="R47" i="6"/>
  <c r="R46" i="6"/>
  <c r="R45" i="6"/>
  <c r="R14" i="6"/>
  <c r="R13" i="6"/>
  <c r="A5" i="6" l="1"/>
  <c r="A7" i="6" s="1"/>
  <c r="A9" i="6" s="1"/>
  <c r="A11" i="6" s="1"/>
  <c r="A15" i="6" l="1"/>
  <c r="A17" i="6" s="1"/>
  <c r="A19" i="6" s="1"/>
  <c r="A21" i="6" s="1"/>
  <c r="A23" i="6" s="1"/>
  <c r="A25" i="6" s="1"/>
  <c r="A27" i="6" s="1"/>
  <c r="A29" i="6" s="1"/>
  <c r="A31" i="6" s="1"/>
  <c r="A33" i="6" s="1"/>
  <c r="A35" i="6" s="1"/>
  <c r="A37" i="6" s="1"/>
  <c r="A39" i="6" s="1"/>
  <c r="A41" i="6" s="1"/>
  <c r="A43" i="6" s="1"/>
  <c r="A45" i="6" s="1"/>
  <c r="A47" i="6" s="1"/>
  <c r="A49" i="6" s="1"/>
  <c r="A51" i="6" s="1"/>
  <c r="A53" i="6" s="1"/>
  <c r="A55" i="6" s="1"/>
  <c r="A13" i="6"/>
  <c r="R3" i="6"/>
  <c r="R4" i="6"/>
  <c r="R5" i="6"/>
  <c r="R6" i="6"/>
  <c r="R7" i="6"/>
  <c r="R8" i="6"/>
  <c r="R9" i="6"/>
  <c r="R10" i="6"/>
  <c r="R56" i="6"/>
  <c r="R55" i="6"/>
  <c r="R12" i="6"/>
  <c r="R11" i="6"/>
  <c r="R43" i="6" l="1"/>
  <c r="R41" i="6"/>
  <c r="R39" i="6"/>
  <c r="R37" i="6"/>
  <c r="R35" i="6"/>
  <c r="R33" i="6"/>
  <c r="R31" i="6"/>
  <c r="R29" i="6"/>
  <c r="R27" i="6"/>
  <c r="R25" i="6"/>
  <c r="R23" i="6"/>
  <c r="R21" i="6"/>
  <c r="R19" i="6"/>
  <c r="R17" i="6"/>
  <c r="R15" i="6"/>
  <c r="R42" i="6"/>
  <c r="R16" i="6"/>
  <c r="R18" i="6"/>
  <c r="R20" i="6"/>
  <c r="R22" i="6"/>
  <c r="R24" i="6"/>
  <c r="R26" i="6"/>
  <c r="R28" i="6"/>
  <c r="R30" i="6"/>
  <c r="R32" i="6"/>
  <c r="R34" i="6"/>
  <c r="R36" i="6"/>
  <c r="R38" i="6"/>
  <c r="R40" i="6"/>
  <c r="R44" i="6"/>
</calcChain>
</file>

<file path=xl/sharedStrings.xml><?xml version="1.0" encoding="utf-8"?>
<sst xmlns="http://schemas.openxmlformats.org/spreadsheetml/2006/main" count="410" uniqueCount="307">
  <si>
    <t>日期</t>
  </si>
  <si>
    <t>早點</t>
  </si>
  <si>
    <t>主食</t>
  </si>
  <si>
    <t>主菜</t>
  </si>
  <si>
    <t>副菜</t>
  </si>
  <si>
    <t>青菜</t>
  </si>
  <si>
    <t>湯品</t>
  </si>
  <si>
    <t xml:space="preserve"> </t>
  </si>
  <si>
    <r>
      <rPr>
        <b/>
        <sz val="12"/>
        <color indexed="8"/>
        <rFont val="標楷體"/>
        <family val="4"/>
        <charset val="136"/>
      </rPr>
      <t>菜單審核小組</t>
    </r>
    <phoneticPr fontId="8" type="noConversion"/>
  </si>
  <si>
    <r>
      <rPr>
        <b/>
        <sz val="12"/>
        <rFont val="標楷體"/>
        <family val="4"/>
        <charset val="136"/>
      </rPr>
      <t>表單設計</t>
    </r>
    <r>
      <rPr>
        <b/>
        <sz val="12"/>
        <rFont val="Arial"/>
        <family val="2"/>
      </rPr>
      <t>:</t>
    </r>
    <r>
      <rPr>
        <b/>
        <sz val="12"/>
        <rFont val="標楷體"/>
        <family val="4"/>
        <charset val="136"/>
      </rPr>
      <t>軒泰食品有限公司</t>
    </r>
    <phoneticPr fontId="8" type="noConversion"/>
  </si>
  <si>
    <t>五</t>
    <phoneticPr fontId="8" type="noConversion"/>
  </si>
  <si>
    <t>四</t>
    <phoneticPr fontId="8" type="noConversion"/>
  </si>
  <si>
    <t>三</t>
    <phoneticPr fontId="8" type="noConversion"/>
  </si>
  <si>
    <t>二</t>
    <phoneticPr fontId="8" type="noConversion"/>
  </si>
  <si>
    <t>一</t>
    <phoneticPr fontId="8" type="noConversion"/>
  </si>
  <si>
    <r>
      <rPr>
        <sz val="10"/>
        <color indexed="8"/>
        <rFont val="標楷體"/>
        <family val="4"/>
        <charset val="136"/>
      </rPr>
      <t xml:space="preserve">熱量
</t>
    </r>
    <r>
      <rPr>
        <sz val="10"/>
        <color indexed="8"/>
        <rFont val="Arial"/>
        <family val="2"/>
      </rPr>
      <t>(Kcal)</t>
    </r>
    <phoneticPr fontId="8" type="noConversion"/>
  </si>
  <si>
    <r>
      <rPr>
        <sz val="10"/>
        <color indexed="8"/>
        <rFont val="標楷體"/>
        <family val="4"/>
        <charset val="136"/>
      </rPr>
      <t xml:space="preserve">油脂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8" type="noConversion"/>
  </si>
  <si>
    <r>
      <rPr>
        <sz val="10"/>
        <color indexed="8"/>
        <rFont val="標楷體"/>
        <family val="4"/>
        <charset val="136"/>
      </rPr>
      <t xml:space="preserve">奶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8" type="noConversion"/>
  </si>
  <si>
    <r>
      <rPr>
        <sz val="10"/>
        <color indexed="8"/>
        <rFont val="標楷體"/>
        <family val="4"/>
        <charset val="136"/>
      </rPr>
      <t xml:space="preserve">水果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8" type="noConversion"/>
  </si>
  <si>
    <r>
      <rPr>
        <sz val="10"/>
        <color indexed="8"/>
        <rFont val="標楷體"/>
        <family val="4"/>
        <charset val="136"/>
      </rPr>
      <t xml:space="preserve">蔬菜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8" type="noConversion"/>
  </si>
  <si>
    <r>
      <rPr>
        <sz val="10"/>
        <color indexed="8"/>
        <rFont val="標楷體"/>
        <family val="4"/>
        <charset val="136"/>
      </rPr>
      <t xml:space="preserve">蛋豆魚肉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8" type="noConversion"/>
  </si>
  <si>
    <r>
      <rPr>
        <sz val="10"/>
        <color indexed="8"/>
        <rFont val="標楷體"/>
        <family val="4"/>
        <charset val="136"/>
      </rPr>
      <t xml:space="preserve">全榖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8" type="noConversion"/>
  </si>
  <si>
    <r>
      <rPr>
        <b/>
        <sz val="12"/>
        <rFont val="標楷體"/>
        <family val="4"/>
        <charset val="136"/>
      </rPr>
      <t>水果</t>
    </r>
  </si>
  <si>
    <t>學校一天營養所需(早點、午餐、午點)</t>
    <phoneticPr fontId="8" type="noConversion"/>
  </si>
  <si>
    <t>熱量 (kcal)</t>
    <phoneticPr fontId="8" type="noConversion"/>
  </si>
  <si>
    <t>主食類(份)</t>
    <phoneticPr fontId="8" type="noConversion"/>
  </si>
  <si>
    <t>豆魚肉蛋類(份)</t>
    <phoneticPr fontId="8" type="noConversion"/>
  </si>
  <si>
    <t>蔬菜類(份)</t>
    <phoneticPr fontId="8" type="noConversion"/>
  </si>
  <si>
    <t>水果類(份)</t>
    <phoneticPr fontId="8" type="noConversion"/>
  </si>
  <si>
    <t>奶類(份)</t>
    <phoneticPr fontId="8" type="noConversion"/>
  </si>
  <si>
    <t>油脂與堅果種子類(份)</t>
    <phoneticPr fontId="8" type="noConversion"/>
  </si>
  <si>
    <t>2-3歲</t>
    <phoneticPr fontId="8" type="noConversion"/>
  </si>
  <si>
    <t>3.5</t>
    <phoneticPr fontId="8" type="noConversion"/>
  </si>
  <si>
    <t>1.5</t>
    <phoneticPr fontId="8" type="noConversion"/>
  </si>
  <si>
    <t>1</t>
    <phoneticPr fontId="8" type="noConversion"/>
  </si>
  <si>
    <t>4-6歲</t>
    <phoneticPr fontId="8" type="noConversion"/>
  </si>
  <si>
    <t>5</t>
    <phoneticPr fontId="8" type="noConversion"/>
  </si>
  <si>
    <t>2</t>
    <phoneticPr fontId="8" type="noConversion"/>
  </si>
  <si>
    <t>二</t>
  </si>
  <si>
    <t>三</t>
  </si>
  <si>
    <t>四</t>
  </si>
  <si>
    <t>五</t>
  </si>
  <si>
    <t>一</t>
  </si>
  <si>
    <t>五</t>
    <phoneticPr fontId="3" type="noConversion"/>
  </si>
  <si>
    <t>一</t>
    <phoneticPr fontId="3" type="noConversion"/>
  </si>
  <si>
    <t>午點</t>
    <phoneticPr fontId="3" type="noConversion"/>
  </si>
  <si>
    <t>106年6月份 楊梅國小附設幼兒園菜單</t>
    <phoneticPr fontId="4" type="noConversion"/>
  </si>
  <si>
    <t>端午連假</t>
    <phoneticPr fontId="8" type="noConversion"/>
  </si>
  <si>
    <t>特餐</t>
  </si>
  <si>
    <t>紅燒肉湯麵</t>
    <phoneticPr fontId="3" type="noConversion"/>
  </si>
  <si>
    <t>煮</t>
    <phoneticPr fontId="8" type="noConversion"/>
  </si>
  <si>
    <t>滷什錦</t>
    <phoneticPr fontId="3" type="noConversion"/>
  </si>
  <si>
    <t>滷</t>
    <phoneticPr fontId="8" type="noConversion"/>
  </si>
  <si>
    <t>吉園圃蔬菜</t>
    <phoneticPr fontId="3" type="noConversion"/>
  </si>
  <si>
    <t>豆沙包</t>
    <phoneticPr fontId="3" type="noConversion"/>
  </si>
  <si>
    <t>拉麵.肉絲</t>
    <phoneticPr fontId="3" type="noConversion"/>
  </si>
  <si>
    <t>海帶結.百頁豆腐</t>
    <phoneticPr fontId="3" type="noConversion"/>
  </si>
  <si>
    <t>豆沙包</t>
    <phoneticPr fontId="8" type="noConversion"/>
  </si>
  <si>
    <t>紫米飯</t>
    <phoneticPr fontId="8" type="noConversion"/>
  </si>
  <si>
    <t>椒鹽魚丁</t>
  </si>
  <si>
    <t>炸</t>
    <phoneticPr fontId="8" type="noConversion"/>
  </si>
  <si>
    <t>什錦黃瓜</t>
    <phoneticPr fontId="8" type="noConversion"/>
  </si>
  <si>
    <t>燴</t>
    <phoneticPr fontId="8" type="noConversion"/>
  </si>
  <si>
    <t>有機蔬菜</t>
    <phoneticPr fontId="3" type="noConversion"/>
  </si>
  <si>
    <t>田園蔬菜湯</t>
    <phoneticPr fontId="3" type="noConversion"/>
  </si>
  <si>
    <t>乳品</t>
    <phoneticPr fontId="3" type="noConversion"/>
  </si>
  <si>
    <t>魚丁.地瓜</t>
  </si>
  <si>
    <t>大黃瓜.木耳.菇.紅蘿蔔</t>
    <phoneticPr fontId="8" type="noConversion"/>
  </si>
  <si>
    <t>大白菜.蕃茄.洋蔥.西芹</t>
    <phoneticPr fontId="3" type="noConversion"/>
  </si>
  <si>
    <t>糙米飯</t>
  </si>
  <si>
    <t>醋溜雞丁</t>
    <phoneticPr fontId="8" type="noConversion"/>
  </si>
  <si>
    <t>燒</t>
    <phoneticPr fontId="8" type="noConversion"/>
  </si>
  <si>
    <t>家常豆腐</t>
    <phoneticPr fontId="3" type="noConversion"/>
  </si>
  <si>
    <t>有機蔬菜</t>
  </si>
  <si>
    <t>筍香大骨湯</t>
    <phoneticPr fontId="8" type="noConversion"/>
  </si>
  <si>
    <t>水果</t>
    <phoneticPr fontId="3" type="noConversion"/>
  </si>
  <si>
    <t>雞丁.青椒.洋蔥.木耳</t>
    <phoneticPr fontId="8" type="noConversion"/>
  </si>
  <si>
    <t>豆腐.紅蘿蔔.青蔥</t>
    <phoneticPr fontId="3" type="noConversion"/>
  </si>
  <si>
    <t>生竹筍.大骨</t>
    <phoneticPr fontId="8" type="noConversion"/>
  </si>
  <si>
    <t>米飯</t>
    <phoneticPr fontId="8" type="noConversion"/>
  </si>
  <si>
    <t>醬爆干丁</t>
    <phoneticPr fontId="3" type="noConversion"/>
  </si>
  <si>
    <t>原味蒸蛋</t>
    <phoneticPr fontId="3" type="noConversion"/>
  </si>
  <si>
    <t>蒸</t>
    <phoneticPr fontId="8" type="noConversion"/>
  </si>
  <si>
    <t>蔬菜</t>
    <phoneticPr fontId="3" type="noConversion"/>
  </si>
  <si>
    <t>綠豆麥片湯</t>
    <phoneticPr fontId="3" type="noConversion"/>
  </si>
  <si>
    <t>四分干丁.洋蔥.紅蘿蔔.青蔥</t>
    <phoneticPr fontId="3" type="noConversion"/>
  </si>
  <si>
    <t>洗選蛋</t>
    <phoneticPr fontId="8" type="noConversion"/>
  </si>
  <si>
    <t>綠豆.麥片</t>
    <phoneticPr fontId="3" type="noConversion"/>
  </si>
  <si>
    <t>芝麻飯</t>
  </si>
  <si>
    <t>紅燒烤麩</t>
    <phoneticPr fontId="3" type="noConversion"/>
  </si>
  <si>
    <t>洋蔥炒蛋</t>
    <phoneticPr fontId="8" type="noConversion"/>
  </si>
  <si>
    <t>炒</t>
    <phoneticPr fontId="8" type="noConversion"/>
  </si>
  <si>
    <t>銀耳枸杞甜湯</t>
    <phoneticPr fontId="3" type="noConversion"/>
  </si>
  <si>
    <t>烤麩.紅蘿蔔.生竹筍</t>
    <phoneticPr fontId="3" type="noConversion"/>
  </si>
  <si>
    <t>洗選蛋.洋蔥</t>
    <phoneticPr fontId="8" type="noConversion"/>
  </si>
  <si>
    <t>白木耳.枸杞.二砂</t>
    <phoneticPr fontId="3" type="noConversion"/>
  </si>
  <si>
    <t>三杯雞丁</t>
    <phoneticPr fontId="3" type="noConversion"/>
  </si>
  <si>
    <t>芹香油片</t>
    <phoneticPr fontId="8" type="noConversion"/>
  </si>
  <si>
    <t>蘿蔔大骨湯</t>
    <phoneticPr fontId="8" type="noConversion"/>
  </si>
  <si>
    <t>雞丁.紅蘿蔔.青椒</t>
    <phoneticPr fontId="3" type="noConversion"/>
  </si>
  <si>
    <t>芹菜.油片</t>
    <phoneticPr fontId="8" type="noConversion"/>
  </si>
  <si>
    <t>白蘿蔔.大骨</t>
    <phoneticPr fontId="8" type="noConversion"/>
  </si>
  <si>
    <t>和風炊飯</t>
    <phoneticPr fontId="3" type="noConversion"/>
  </si>
  <si>
    <t>洋蔥肉絲</t>
    <phoneticPr fontId="3" type="noConversion"/>
  </si>
  <si>
    <t>吉園圃蔬菜</t>
  </si>
  <si>
    <t>絲瓜蛋花湯</t>
  </si>
  <si>
    <t>菇.蘿蔔.竹筍.青豆</t>
    <phoneticPr fontId="3" type="noConversion"/>
  </si>
  <si>
    <t>肉絲.洋蔥.紅蘿蔔</t>
    <phoneticPr fontId="8" type="noConversion"/>
  </si>
  <si>
    <t>絲瓜.洗選蛋</t>
  </si>
  <si>
    <t>薏仁飯</t>
    <phoneticPr fontId="8" type="noConversion"/>
  </si>
  <si>
    <t>豆醬燒魚</t>
    <phoneticPr fontId="3" type="noConversion"/>
  </si>
  <si>
    <t>韭香干丁</t>
    <phoneticPr fontId="8" type="noConversion"/>
  </si>
  <si>
    <t>山藥洋芋湯</t>
    <phoneticPr fontId="8" type="noConversion"/>
  </si>
  <si>
    <t>魚片.豆瓣醬.青蔥.薑末</t>
    <phoneticPr fontId="3" type="noConversion"/>
  </si>
  <si>
    <t>韭菜.豆干丁</t>
    <phoneticPr fontId="8" type="noConversion"/>
  </si>
  <si>
    <t>山藥.馬鈴薯.大骨</t>
    <phoneticPr fontId="8" type="noConversion"/>
  </si>
  <si>
    <t>蘿蔔燉肉</t>
    <phoneticPr fontId="3" type="noConversion"/>
  </si>
  <si>
    <t>燉</t>
    <phoneticPr fontId="8" type="noConversion"/>
  </si>
  <si>
    <t>開陽長豆</t>
    <phoneticPr fontId="3" type="noConversion"/>
  </si>
  <si>
    <t>蕃茄黃芽湯</t>
    <phoneticPr fontId="3" type="noConversion"/>
  </si>
  <si>
    <t>肉丁.白蘿蔔</t>
  </si>
  <si>
    <t>長豆.蝦米</t>
    <phoneticPr fontId="3" type="noConversion"/>
  </si>
  <si>
    <t>番茄.黃豆芽</t>
    <phoneticPr fontId="3" type="noConversion"/>
  </si>
  <si>
    <t>海節燒素雞</t>
    <phoneticPr fontId="3" type="noConversion"/>
  </si>
  <si>
    <t>菇菇蒸蛋</t>
    <phoneticPr fontId="3" type="noConversion"/>
  </si>
  <si>
    <t>蔬菜</t>
  </si>
  <si>
    <t>紅豆薏仁湯</t>
  </si>
  <si>
    <t>海帶結.素雞.紅蘿蔔</t>
    <phoneticPr fontId="3" type="noConversion"/>
  </si>
  <si>
    <t>菇.洗選蛋</t>
    <phoneticPr fontId="3" type="noConversion"/>
  </si>
  <si>
    <t>紅豆.小薏仁</t>
  </si>
  <si>
    <t>筍香燒雞</t>
    <phoneticPr fontId="3" type="noConversion"/>
  </si>
  <si>
    <t>麻婆洋芋</t>
    <phoneticPr fontId="8" type="noConversion"/>
  </si>
  <si>
    <t>紫菜蛋花湯</t>
    <phoneticPr fontId="8" type="noConversion"/>
  </si>
  <si>
    <t>雞丁.竹筍.紅蘿蔔</t>
    <phoneticPr fontId="3" type="noConversion"/>
  </si>
  <si>
    <t>馬鈴薯.絞肉.青蔥</t>
    <phoneticPr fontId="8" type="noConversion"/>
  </si>
  <si>
    <t>紫菜.洗選蛋</t>
    <phoneticPr fontId="8" type="noConversion"/>
  </si>
  <si>
    <t>台式米粉炒</t>
    <phoneticPr fontId="8" type="noConversion"/>
  </si>
  <si>
    <t>肉末油腐</t>
    <phoneticPr fontId="3" type="noConversion"/>
  </si>
  <si>
    <t>蒲瓜大骨湯</t>
    <phoneticPr fontId="8" type="noConversion"/>
  </si>
  <si>
    <t>米粉.絞肉.高麗菜.紅蘿蔔.絞紅蔥頭</t>
    <phoneticPr fontId="8" type="noConversion"/>
  </si>
  <si>
    <t>油豆腐.絞肉.青蔥</t>
    <phoneticPr fontId="3" type="noConversion"/>
  </si>
  <si>
    <t>扁蒲.大骨</t>
    <phoneticPr fontId="8" type="noConversion"/>
  </si>
  <si>
    <t>蕎麥飯</t>
  </si>
  <si>
    <t>味噌湯</t>
    <phoneticPr fontId="8" type="noConversion"/>
  </si>
  <si>
    <t>鹹鯖片(低.幼改無刺魚片)</t>
    <phoneticPr fontId="3" type="noConversion"/>
  </si>
  <si>
    <t>豆腐.味噌</t>
    <phoneticPr fontId="8" type="noConversion"/>
  </si>
  <si>
    <t>豆豉燒排骨</t>
  </si>
  <si>
    <t>小魚莧菜湯</t>
    <phoneticPr fontId="8" type="noConversion"/>
  </si>
  <si>
    <t>排骨丁.馬鈴薯.豆豉</t>
  </si>
  <si>
    <t>莧菜.小魚干</t>
    <phoneticPr fontId="8" type="noConversion"/>
  </si>
  <si>
    <t>咖哩百頁</t>
  </si>
  <si>
    <t>紅蘿蔔炒蛋</t>
    <phoneticPr fontId="3" type="noConversion"/>
  </si>
  <si>
    <t>檸檬山粉圓</t>
  </si>
  <si>
    <t>馬鈴薯.百頁豆腐.洋蔥</t>
  </si>
  <si>
    <t>洗選蛋.紅蘿蔔</t>
    <phoneticPr fontId="3" type="noConversion"/>
  </si>
  <si>
    <t>山粉圓.檸檬.二砂</t>
  </si>
  <si>
    <t>糖醋肉片</t>
  </si>
  <si>
    <t>花豆干丁</t>
    <phoneticPr fontId="3" type="noConversion"/>
  </si>
  <si>
    <t>牛蒡養生湯</t>
    <phoneticPr fontId="8" type="noConversion"/>
  </si>
  <si>
    <t>肉片.洋蔥去皮.鳳梨</t>
  </si>
  <si>
    <t>花豆.豆干丁.小黃瓜</t>
    <phoneticPr fontId="3" type="noConversion"/>
  </si>
  <si>
    <t>牛蒡.刈薯.大骨</t>
    <phoneticPr fontId="8" type="noConversion"/>
  </si>
  <si>
    <t>炒粄條</t>
    <phoneticPr fontId="3" type="noConversion"/>
  </si>
  <si>
    <t>椒麻雞丁</t>
    <phoneticPr fontId="8" type="noConversion"/>
  </si>
  <si>
    <t>吉園圃蔬菜</t>
    <phoneticPr fontId="8" type="noConversion"/>
  </si>
  <si>
    <t>青木瓜大骨湯</t>
    <phoneticPr fontId="8" type="noConversion"/>
  </si>
  <si>
    <t>粄條.肉絲.綠豆芽.青蔥</t>
    <phoneticPr fontId="3" type="noConversion"/>
  </si>
  <si>
    <t>雞丁.高麗菜</t>
    <phoneticPr fontId="8" type="noConversion"/>
  </si>
  <si>
    <t>青木瓜.大骨</t>
    <phoneticPr fontId="8" type="noConversion"/>
  </si>
  <si>
    <t>小米飯</t>
  </si>
  <si>
    <t>沙茶魚丁</t>
  </si>
  <si>
    <t>香炒海根</t>
    <phoneticPr fontId="8" type="noConversion"/>
  </si>
  <si>
    <t>玉米蛋花湯</t>
    <phoneticPr fontId="3" type="noConversion"/>
  </si>
  <si>
    <t>魚丁.洋蔥.青椒</t>
  </si>
  <si>
    <t>海帶根.紅蘿蔔</t>
    <phoneticPr fontId="8" type="noConversion"/>
  </si>
  <si>
    <t>玉米粒.洗選蛋</t>
    <phoneticPr fontId="3" type="noConversion"/>
  </si>
  <si>
    <t>香滷雞排</t>
    <phoneticPr fontId="3" type="noConversion"/>
  </si>
  <si>
    <t>什錦鮮蔬</t>
    <phoneticPr fontId="8" type="noConversion"/>
  </si>
  <si>
    <t>海帶黃芽湯</t>
    <phoneticPr fontId="3" type="noConversion"/>
  </si>
  <si>
    <t>雞排</t>
    <phoneticPr fontId="3" type="noConversion"/>
  </si>
  <si>
    <t>花椰菜.紅蘿蔔.菇</t>
    <phoneticPr fontId="8" type="noConversion"/>
  </si>
  <si>
    <t>乾海帶.黃豆芽</t>
    <phoneticPr fontId="3" type="noConversion"/>
  </si>
  <si>
    <t>宮保油腐</t>
    <phoneticPr fontId="3" type="noConversion"/>
  </si>
  <si>
    <t>玉米蒸蛋</t>
    <phoneticPr fontId="3" type="noConversion"/>
  </si>
  <si>
    <t>芋香西谷米</t>
  </si>
  <si>
    <t>油豆腐.青蔥.青椒</t>
    <phoneticPr fontId="3" type="noConversion"/>
  </si>
  <si>
    <t>玉米粒.洗選蛋</t>
    <phoneticPr fontId="8" type="noConversion"/>
  </si>
  <si>
    <t>芋頭.西谷米.二砂</t>
  </si>
  <si>
    <t>照燒雞丁</t>
    <phoneticPr fontId="3" type="noConversion"/>
  </si>
  <si>
    <t>涼拌香茄</t>
    <phoneticPr fontId="8" type="noConversion"/>
  </si>
  <si>
    <t>冬瓜大骨湯</t>
    <phoneticPr fontId="8" type="noConversion"/>
  </si>
  <si>
    <t>雞丁.洋蔥.白芝麻</t>
    <phoneticPr fontId="3" type="noConversion"/>
  </si>
  <si>
    <t>茄子.絞肉.蒜末</t>
    <phoneticPr fontId="8" type="noConversion"/>
  </si>
  <si>
    <t>冬瓜.大骨</t>
    <phoneticPr fontId="8" type="noConversion"/>
  </si>
  <si>
    <t>義大利麵</t>
    <phoneticPr fontId="8" type="noConversion"/>
  </si>
  <si>
    <t>鮮蔬雞丁</t>
    <phoneticPr fontId="3" type="noConversion"/>
  </si>
  <si>
    <t>青菜蛋花湯</t>
    <phoneticPr fontId="3" type="noConversion"/>
  </si>
  <si>
    <t>小烏龍.洋蔥.番茄.絞肉.三色丁</t>
    <phoneticPr fontId="8" type="noConversion"/>
  </si>
  <si>
    <t>花椰菜.彩椒.雞丁</t>
    <phoneticPr fontId="3" type="noConversion"/>
  </si>
  <si>
    <t>青菜.洗選蛋</t>
    <phoneticPr fontId="3" type="noConversion"/>
  </si>
  <si>
    <t>麥片飯</t>
  </si>
  <si>
    <t>清蒸魚片</t>
    <phoneticPr fontId="3" type="noConversion"/>
  </si>
  <si>
    <t>炒三絲</t>
    <phoneticPr fontId="8" type="noConversion"/>
  </si>
  <si>
    <t>酸辣湯</t>
    <phoneticPr fontId="8" type="noConversion"/>
  </si>
  <si>
    <t>魚片.青蔥.薑</t>
    <phoneticPr fontId="3" type="noConversion"/>
  </si>
  <si>
    <t>肉絲.豆芽.紅蘿蔔.青蔥</t>
    <phoneticPr fontId="8" type="noConversion"/>
  </si>
  <si>
    <t>豆腐.木耳.紅蘿蔔.洗選蛋</t>
    <phoneticPr fontId="8" type="noConversion"/>
  </si>
  <si>
    <t>南瓜燒肉</t>
    <phoneticPr fontId="8" type="noConversion"/>
  </si>
  <si>
    <t>鮮炒小瓜</t>
    <phoneticPr fontId="8" type="noConversion"/>
  </si>
  <si>
    <t>芹香蘿蔔湯</t>
    <phoneticPr fontId="3" type="noConversion"/>
  </si>
  <si>
    <t>南瓜.肉片</t>
  </si>
  <si>
    <t>小黃瓜.菇.紅蘿蔔</t>
    <phoneticPr fontId="8" type="noConversion"/>
  </si>
  <si>
    <t>芹菜.蘿蔔.大骨</t>
    <phoneticPr fontId="3" type="noConversion"/>
  </si>
  <si>
    <t>六</t>
    <phoneticPr fontId="8" type="noConversion"/>
  </si>
  <si>
    <t>慶生蛋糕</t>
  </si>
  <si>
    <t>蛋糕</t>
  </si>
  <si>
    <t>水果拼盤</t>
  </si>
  <si>
    <t>水果拼盤</t>
    <phoneticPr fontId="3" type="noConversion"/>
  </si>
  <si>
    <t>白飯.三色丁.絞肉</t>
    <phoneticPr fontId="3" type="noConversion"/>
  </si>
  <si>
    <t>鮮蔬炒飯</t>
    <phoneticPr fontId="3" type="noConversion"/>
  </si>
  <si>
    <t>鮪魚炒飯</t>
    <phoneticPr fontId="3" type="noConversion"/>
  </si>
  <si>
    <t>親子丼飯</t>
    <phoneticPr fontId="3" type="noConversion"/>
  </si>
  <si>
    <t>刈薯排骨湯</t>
    <phoneticPr fontId="3" type="noConversion"/>
  </si>
  <si>
    <t>黃瓜排骨湯</t>
    <phoneticPr fontId="3" type="noConversion"/>
  </si>
  <si>
    <t>蕃茄排骨湯</t>
    <phoneticPr fontId="3" type="noConversion"/>
  </si>
  <si>
    <t>蘿蔔排骨湯</t>
    <phoneticPr fontId="3" type="noConversion"/>
  </si>
  <si>
    <t>吻仔魚粥</t>
  </si>
  <si>
    <t>瘦肉粥</t>
    <phoneticPr fontId="3" type="noConversion"/>
  </si>
  <si>
    <t>五穀粥</t>
    <phoneticPr fontId="3" type="noConversion"/>
  </si>
  <si>
    <t>鮮蔬粥</t>
    <phoneticPr fontId="3" type="noConversion"/>
  </si>
  <si>
    <t>滑蛋粥</t>
    <phoneticPr fontId="3" type="noConversion"/>
  </si>
  <si>
    <t>絲瓜麵線</t>
    <phoneticPr fontId="3" type="noConversion"/>
  </si>
  <si>
    <t>麵線糊</t>
    <phoneticPr fontId="3" type="noConversion"/>
  </si>
  <si>
    <t>茄汁炒飯</t>
    <phoneticPr fontId="3" type="noConversion"/>
  </si>
  <si>
    <t>炒烏龍麵</t>
    <phoneticPr fontId="3" type="noConversion"/>
  </si>
  <si>
    <t>沙茶羹麵</t>
    <phoneticPr fontId="3" type="noConversion"/>
  </si>
  <si>
    <t>湯粄條</t>
    <phoneticPr fontId="3" type="noConversion"/>
  </si>
  <si>
    <t>鹹湯圓</t>
    <phoneticPr fontId="3" type="noConversion"/>
  </si>
  <si>
    <t>鮮肉包+豆漿</t>
    <phoneticPr fontId="3" type="noConversion"/>
  </si>
  <si>
    <t>高麗菜包+米漿</t>
    <phoneticPr fontId="3" type="noConversion"/>
  </si>
  <si>
    <t>肉骨茶湯麵</t>
    <phoneticPr fontId="3" type="noConversion"/>
  </si>
  <si>
    <t>雞絲麵</t>
    <phoneticPr fontId="3" type="noConversion"/>
  </si>
  <si>
    <t>酸辣湯餃</t>
    <phoneticPr fontId="3" type="noConversion"/>
  </si>
  <si>
    <t>海鮮烏龍麵</t>
    <phoneticPr fontId="3" type="noConversion"/>
  </si>
  <si>
    <t>餛飩冬粉湯</t>
    <phoneticPr fontId="3" type="noConversion"/>
  </si>
  <si>
    <t>紅豆薏仁湯</t>
    <phoneticPr fontId="3" type="noConversion"/>
  </si>
  <si>
    <t>山粉圓愛玉</t>
    <phoneticPr fontId="3" type="noConversion"/>
  </si>
  <si>
    <t>茶葉蛋+米漿</t>
    <phoneticPr fontId="3" type="noConversion"/>
  </si>
  <si>
    <t>玉米脆片+鮮奶</t>
    <phoneticPr fontId="3" type="noConversion"/>
  </si>
  <si>
    <t>麻油麵線</t>
    <phoneticPr fontId="3" type="noConversion"/>
  </si>
  <si>
    <t>八寶粥</t>
  </si>
  <si>
    <t>小餐包+玉米濃湯</t>
    <phoneticPr fontId="3" type="noConversion"/>
  </si>
  <si>
    <t>奶皇包+米漿</t>
    <phoneticPr fontId="3" type="noConversion"/>
  </si>
  <si>
    <t>芝麻包+決明子茶</t>
    <phoneticPr fontId="3" type="noConversion"/>
  </si>
  <si>
    <t>地瓜芋圓湯</t>
    <phoneticPr fontId="3" type="noConversion"/>
  </si>
  <si>
    <t>關東煮</t>
    <phoneticPr fontId="3" type="noConversion"/>
  </si>
  <si>
    <t>炒粿仔條+青菜湯</t>
    <phoneticPr fontId="3" type="noConversion"/>
  </si>
  <si>
    <t>紅燒麵疙瘩湯</t>
    <phoneticPr fontId="3" type="noConversion"/>
  </si>
  <si>
    <t>紅豆紫米粥</t>
    <phoneticPr fontId="3" type="noConversion"/>
  </si>
  <si>
    <t>麵線.肉絲.高麗菜</t>
    <phoneticPr fontId="3" type="noConversion"/>
  </si>
  <si>
    <t>地瓜.芋頭圓.二砂</t>
    <phoneticPr fontId="3" type="noConversion"/>
  </si>
  <si>
    <t>白米.絞肉.高麗菜.菇</t>
    <phoneticPr fontId="3" type="noConversion"/>
  </si>
  <si>
    <t>白油麵.排骨丁.肉骨茶包</t>
    <phoneticPr fontId="3" type="noConversion"/>
  </si>
  <si>
    <t>烏龍麵.絞肉.小白菜.紅蘿蔔</t>
    <phoneticPr fontId="3" type="noConversion"/>
  </si>
  <si>
    <t>油豆腐.玉米段.甜不辣</t>
    <phoneticPr fontId="3" type="noConversion"/>
  </si>
  <si>
    <t>刈薯.排骨丁</t>
    <phoneticPr fontId="3" type="noConversion"/>
  </si>
  <si>
    <t>白油麵.肉絲.高麗菜.紅蘿蔔.木耳</t>
    <phoneticPr fontId="3" type="noConversion"/>
  </si>
  <si>
    <t>五穀米.絞肉.紅蘿蔔</t>
    <phoneticPr fontId="3" type="noConversion"/>
  </si>
  <si>
    <t>雞絲麵.青菜.洗選蛋</t>
    <phoneticPr fontId="3" type="noConversion"/>
  </si>
  <si>
    <t>粄條.青菜.絞肉.紅蔥頭</t>
    <phoneticPr fontId="3" type="noConversion"/>
  </si>
  <si>
    <t>大黃瓜.排骨丁</t>
    <phoneticPr fontId="3" type="noConversion"/>
  </si>
  <si>
    <t>絲瓜.白麵線.枸杞</t>
    <phoneticPr fontId="3" type="noConversion"/>
  </si>
  <si>
    <t>白米.洗選蛋.三色丁</t>
    <phoneticPr fontId="3" type="noConversion"/>
  </si>
  <si>
    <t>鮮肉包.豆漿</t>
    <phoneticPr fontId="3" type="noConversion"/>
  </si>
  <si>
    <t>粿仔條.絞肉.青菜.紅蘿蔔</t>
    <phoneticPr fontId="3" type="noConversion"/>
  </si>
  <si>
    <t>蕃茄.排骨丁</t>
    <phoneticPr fontId="3" type="noConversion"/>
  </si>
  <si>
    <t>水餃.豆腐.木耳.紅蘿蔔.大白菜</t>
    <phoneticPr fontId="3" type="noConversion"/>
  </si>
  <si>
    <t>白米.高麗菜.紅蘿蔔.菇</t>
    <phoneticPr fontId="3" type="noConversion"/>
  </si>
  <si>
    <t>麵線.雞丁.枸杞</t>
    <phoneticPr fontId="3" type="noConversion"/>
  </si>
  <si>
    <t>烏龍麵.蛤犡.青菜.肉絲</t>
    <phoneticPr fontId="3" type="noConversion"/>
  </si>
  <si>
    <t>蘿蔔.排骨丁</t>
    <phoneticPr fontId="3" type="noConversion"/>
  </si>
  <si>
    <t>醬淋蘿蔔糕+青菜湯</t>
    <phoneticPr fontId="3" type="noConversion"/>
  </si>
  <si>
    <t>蘿蔔糕.青菜</t>
    <phoneticPr fontId="3" type="noConversion"/>
  </si>
  <si>
    <t>高麗菜包.米漿</t>
    <phoneticPr fontId="3" type="noConversion"/>
  </si>
  <si>
    <t>白米.吻仔魚.三色丁</t>
    <phoneticPr fontId="3" type="noConversion"/>
  </si>
  <si>
    <t>餛飩.冬粉.青菜</t>
    <phoneticPr fontId="3" type="noConversion"/>
  </si>
  <si>
    <t>玉米脆片.鮮奶</t>
    <phoneticPr fontId="3" type="noConversion"/>
  </si>
  <si>
    <t>奶皇包.米漿</t>
    <phoneticPr fontId="3" type="noConversion"/>
  </si>
  <si>
    <t>白米.三色丁.菇.高麗菜</t>
    <phoneticPr fontId="3" type="noConversion"/>
  </si>
  <si>
    <t>洗選蛋.米漿</t>
    <phoneticPr fontId="3" type="noConversion"/>
  </si>
  <si>
    <t>紅豆.小薏仁.二砂</t>
    <phoneticPr fontId="3" type="noConversion"/>
  </si>
  <si>
    <t>湯圓.韭菜.絞肉.紅蘿蔔</t>
    <phoneticPr fontId="3" type="noConversion"/>
  </si>
  <si>
    <t>白米.鮪魚.三色丁.洋蔥</t>
    <phoneticPr fontId="3" type="noConversion"/>
  </si>
  <si>
    <t>紅豆.紫糯米</t>
    <phoneticPr fontId="3" type="noConversion"/>
  </si>
  <si>
    <t>糯米.紅豆.綠豆.花豆.麥片.二砂</t>
    <phoneticPr fontId="3" type="noConversion"/>
  </si>
  <si>
    <t>山粉圓.愛玉</t>
    <phoneticPr fontId="3" type="noConversion"/>
  </si>
  <si>
    <t>麵疙瘩.青菜.肉片</t>
    <phoneticPr fontId="3" type="noConversion"/>
  </si>
  <si>
    <t>白米.雞肉.洗選蛋.小白菜</t>
    <phoneticPr fontId="3" type="noConversion"/>
  </si>
  <si>
    <t>芝麻包.決明子</t>
    <phoneticPr fontId="3" type="noConversion"/>
  </si>
  <si>
    <t>小餐包.馬鈴薯.玉米粒.洋蔥</t>
    <phoneticPr fontId="3" type="noConversion"/>
  </si>
  <si>
    <t>香酥鯖魚</t>
    <phoneticPr fontId="3" type="noConversion"/>
  </si>
  <si>
    <t>田園四色</t>
    <phoneticPr fontId="3" type="noConversion"/>
  </si>
  <si>
    <t>醬燒冬瓜</t>
    <phoneticPr fontId="3" type="noConversion"/>
  </si>
  <si>
    <t>玉米粒.三色丁.蘿蔔</t>
    <phoneticPr fontId="3" type="noConversion"/>
  </si>
  <si>
    <t>冬瓜.菇.青蔥</t>
    <phoneticPr fontId="3" type="noConversion"/>
  </si>
  <si>
    <t>燒</t>
    <phoneticPr fontId="8" type="noConversion"/>
  </si>
  <si>
    <t>炒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</si>
</sst>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76" formatCode="m/d;@"/>
    <numFmt numFmtId="177" formatCode="[$NT$-404]#,##0.00;[Red]\-[$NT$-404]#,##0.00"/>
    <numFmt numFmtId="178" formatCode="0_ "/>
    <numFmt numFmtId="179" formatCode="0_);[Red]\(0\)"/>
  </numFmts>
  <fonts count="29"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b/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Microsoft YaHei"/>
      <family val="2"/>
      <charset val="136"/>
    </font>
    <font>
      <sz val="12"/>
      <color indexed="8"/>
      <name val="Microsoft YaHei"/>
      <family val="2"/>
      <charset val="136"/>
    </font>
    <font>
      <sz val="12"/>
      <name val="標楷體"/>
      <family val="4"/>
      <charset val="136"/>
    </font>
    <font>
      <sz val="12"/>
      <name val="Arial"/>
      <family val="2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  <font>
      <b/>
      <i/>
      <sz val="16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新細明體"/>
      <family val="1"/>
      <charset val="136"/>
    </font>
    <font>
      <b/>
      <sz val="12"/>
      <color indexed="8"/>
      <name val="標楷體"/>
      <family val="4"/>
      <charset val="136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color indexed="8"/>
      <name val="標楷體"/>
      <family val="4"/>
      <charset val="136"/>
    </font>
    <font>
      <b/>
      <sz val="11"/>
      <name val="標楷體"/>
      <family val="4"/>
      <charset val="136"/>
    </font>
    <font>
      <sz val="11"/>
      <name val="標楷體"/>
      <family val="4"/>
      <charset val="136"/>
    </font>
    <font>
      <sz val="8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color theme="0"/>
      <name val="Arial"/>
      <family val="2"/>
    </font>
    <font>
      <sz val="12"/>
      <color indexed="8"/>
      <name val="標楷體"/>
      <family val="4"/>
      <charset val="136"/>
    </font>
    <font>
      <sz val="12"/>
      <color indexed="8"/>
      <name val="Microsoft YaHei"/>
      <family val="2"/>
    </font>
    <font>
      <sz val="12"/>
      <color theme="1"/>
      <name val="新細明體"/>
      <family val="1"/>
      <charset val="136"/>
      <scheme val="minor"/>
    </font>
    <font>
      <b/>
      <sz val="12"/>
      <color rgb="FFFF0000"/>
      <name val="標楷體"/>
      <family val="4"/>
      <charset val="136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0" borderId="0" applyBorder="0" applyProtection="0">
      <alignment vertical="center"/>
    </xf>
    <xf numFmtId="0" fontId="5" fillId="0" borderId="0">
      <alignment vertical="center"/>
    </xf>
    <xf numFmtId="0" fontId="10" fillId="0" borderId="0" applyNumberFormat="0" applyBorder="0" applyProtection="0">
      <alignment horizontal="center" vertical="center"/>
    </xf>
    <xf numFmtId="0" fontId="10" fillId="0" borderId="0" applyNumberFormat="0" applyBorder="0" applyProtection="0">
      <alignment horizontal="center" vertical="center" textRotation="90"/>
    </xf>
    <xf numFmtId="0" fontId="11" fillId="0" borderId="0" applyNumberFormat="0" applyBorder="0" applyProtection="0">
      <alignment vertical="center"/>
    </xf>
    <xf numFmtId="177" fontId="1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2" fillId="0" borderId="0"/>
    <xf numFmtId="0" fontId="5" fillId="0" borderId="0">
      <alignment vertical="center"/>
    </xf>
    <xf numFmtId="0" fontId="12" fillId="0" borderId="0"/>
    <xf numFmtId="0" fontId="5" fillId="0" borderId="0">
      <alignment vertical="center"/>
    </xf>
    <xf numFmtId="0" fontId="12" fillId="0" borderId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2" fillId="0" borderId="0"/>
    <xf numFmtId="0" fontId="12" fillId="0" borderId="0"/>
    <xf numFmtId="0" fontId="25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6" fillId="2" borderId="0" xfId="1" applyFont="1" applyFill="1" applyBorder="1" applyAlignment="1" applyProtection="1">
      <alignment vertical="center" shrinkToFit="1"/>
    </xf>
    <xf numFmtId="0" fontId="9" fillId="2" borderId="0" xfId="1" applyFont="1" applyFill="1" applyBorder="1" applyAlignment="1" applyProtection="1">
      <alignment horizontal="center" vertical="center" shrinkToFit="1"/>
    </xf>
    <xf numFmtId="0" fontId="6" fillId="2" borderId="0" xfId="1" applyFont="1" applyFill="1" applyBorder="1" applyAlignment="1" applyProtection="1">
      <alignment horizontal="left" vertical="center" shrinkToFit="1"/>
    </xf>
    <xf numFmtId="0" fontId="6" fillId="2" borderId="0" xfId="1" quotePrefix="1" applyFont="1" applyFill="1" applyBorder="1" applyAlignment="1" applyProtection="1">
      <alignment vertical="center" shrinkToFit="1"/>
    </xf>
    <xf numFmtId="0" fontId="13" fillId="0" borderId="0" xfId="2" applyFont="1" applyAlignment="1">
      <alignment vertical="center"/>
    </xf>
    <xf numFmtId="179" fontId="13" fillId="0" borderId="0" xfId="2" applyNumberFormat="1" applyFont="1" applyAlignment="1">
      <alignment vertical="center"/>
    </xf>
    <xf numFmtId="0" fontId="13" fillId="0" borderId="0" xfId="2" applyFont="1" applyAlignment="1">
      <alignment vertical="center" shrinkToFit="1"/>
    </xf>
    <xf numFmtId="0" fontId="13" fillId="0" borderId="0" xfId="2" applyFont="1" applyAlignment="1">
      <alignment horizontal="center" vertical="center" shrinkToFit="1"/>
    </xf>
    <xf numFmtId="0" fontId="13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179" fontId="14" fillId="0" borderId="0" xfId="2" applyNumberFormat="1" applyFont="1" applyAlignment="1">
      <alignment vertical="center"/>
    </xf>
    <xf numFmtId="0" fontId="14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13" fillId="0" borderId="0" xfId="2" applyFont="1" applyAlignment="1">
      <alignment horizontal="center" vertical="center"/>
    </xf>
    <xf numFmtId="0" fontId="12" fillId="0" borderId="0" xfId="2" applyFont="1" applyAlignment="1"/>
    <xf numFmtId="0" fontId="7" fillId="0" borderId="0" xfId="2" applyFont="1" applyFill="1" applyAlignment="1">
      <alignment vertical="center"/>
    </xf>
    <xf numFmtId="179" fontId="15" fillId="0" borderId="0" xfId="7" applyNumberFormat="1" applyFont="1" applyFill="1" applyBorder="1">
      <alignment vertical="center"/>
    </xf>
    <xf numFmtId="0" fontId="15" fillId="0" borderId="0" xfId="7" applyFont="1" applyFill="1">
      <alignment vertical="center"/>
    </xf>
    <xf numFmtId="0" fontId="15" fillId="0" borderId="0" xfId="7" applyFont="1" applyFill="1" applyAlignment="1">
      <alignment vertical="center" shrinkToFit="1"/>
    </xf>
    <xf numFmtId="0" fontId="15" fillId="0" borderId="0" xfId="2" applyFont="1" applyFill="1" applyAlignment="1">
      <alignment vertical="center" shrinkToFit="1"/>
    </xf>
    <xf numFmtId="0" fontId="15" fillId="0" borderId="0" xfId="2" applyFont="1" applyFill="1" applyAlignment="1">
      <alignment horizontal="center" vertical="center" shrinkToFit="1"/>
    </xf>
    <xf numFmtId="0" fontId="15" fillId="0" borderId="0" xfId="7" applyFont="1" applyFill="1" applyAlignment="1">
      <alignment horizontal="left" vertical="center"/>
    </xf>
    <xf numFmtId="0" fontId="6" fillId="0" borderId="0" xfId="1" applyFont="1" applyFill="1" applyBorder="1" applyAlignment="1" applyProtection="1">
      <alignment vertical="center" shrinkToFit="1"/>
    </xf>
    <xf numFmtId="0" fontId="6" fillId="2" borderId="0" xfId="2" applyFont="1" applyFill="1" applyAlignment="1">
      <alignment vertical="center" shrinkToFit="1"/>
    </xf>
    <xf numFmtId="176" fontId="6" fillId="2" borderId="10" xfId="11" applyNumberFormat="1" applyFont="1" applyFill="1" applyBorder="1" applyAlignment="1">
      <alignment horizontal="center" vertical="center" wrapText="1"/>
    </xf>
    <xf numFmtId="176" fontId="17" fillId="2" borderId="8" xfId="11" applyNumberFormat="1" applyFont="1" applyFill="1" applyBorder="1" applyAlignment="1">
      <alignment horizontal="center" vertical="center" wrapText="1"/>
    </xf>
    <xf numFmtId="176" fontId="6" fillId="2" borderId="6" xfId="11" applyNumberFormat="1" applyFont="1" applyFill="1" applyBorder="1" applyAlignment="1">
      <alignment horizontal="center" vertical="top" wrapText="1"/>
    </xf>
    <xf numFmtId="0" fontId="6" fillId="2" borderId="0" xfId="2" applyFont="1" applyFill="1" applyBorder="1" applyAlignment="1">
      <alignment vertical="center" shrinkToFit="1"/>
    </xf>
    <xf numFmtId="176" fontId="17" fillId="2" borderId="11" xfId="11" applyNumberFormat="1" applyFont="1" applyFill="1" applyBorder="1" applyAlignment="1">
      <alignment horizontal="center" vertical="center" wrapText="1"/>
    </xf>
    <xf numFmtId="0" fontId="9" fillId="2" borderId="0" xfId="1" applyFont="1" applyFill="1" applyBorder="1" applyAlignment="1" applyProtection="1">
      <alignment vertical="center" shrinkToFit="1"/>
    </xf>
    <xf numFmtId="176" fontId="17" fillId="2" borderId="1" xfId="11" applyNumberFormat="1" applyFont="1" applyFill="1" applyBorder="1" applyAlignment="1">
      <alignment horizontal="center" vertical="center" wrapText="1"/>
    </xf>
    <xf numFmtId="176" fontId="6" fillId="2" borderId="0" xfId="1" applyNumberFormat="1" applyFont="1" applyFill="1" applyBorder="1" applyAlignment="1" applyProtection="1">
      <alignment horizontal="left" vertical="center" shrinkToFit="1"/>
    </xf>
    <xf numFmtId="0" fontId="6" fillId="0" borderId="0" xfId="2" applyFont="1" applyFill="1" applyAlignment="1">
      <alignment vertical="center" shrinkToFit="1"/>
    </xf>
    <xf numFmtId="0" fontId="16" fillId="2" borderId="23" xfId="11" applyFont="1" applyFill="1" applyBorder="1" applyAlignment="1">
      <alignment horizontal="center" vertical="center" wrapText="1"/>
    </xf>
    <xf numFmtId="0" fontId="16" fillId="2" borderId="24" xfId="11" applyFont="1" applyFill="1" applyBorder="1" applyAlignment="1">
      <alignment horizontal="center" vertical="center" wrapText="1"/>
    </xf>
    <xf numFmtId="0" fontId="16" fillId="2" borderId="25" xfId="11" applyFont="1" applyFill="1" applyBorder="1" applyAlignment="1">
      <alignment horizontal="center" vertical="center" wrapText="1"/>
    </xf>
    <xf numFmtId="0" fontId="15" fillId="0" borderId="0" xfId="2" applyFont="1" applyFill="1" applyAlignment="1">
      <alignment horizontal="center" vertical="center"/>
    </xf>
    <xf numFmtId="0" fontId="15" fillId="2" borderId="0" xfId="1" applyFont="1" applyFill="1" applyBorder="1" applyAlignment="1" applyProtection="1">
      <alignment horizontal="center" vertical="center" shrinkToFit="1"/>
    </xf>
    <xf numFmtId="0" fontId="9" fillId="0" borderId="0" xfId="2" applyFont="1" applyFill="1" applyAlignment="1">
      <alignment vertical="center" shrinkToFit="1"/>
    </xf>
    <xf numFmtId="0" fontId="6" fillId="0" borderId="7" xfId="11" applyFont="1" applyFill="1" applyBorder="1" applyAlignment="1">
      <alignment vertical="center" shrinkToFit="1"/>
    </xf>
    <xf numFmtId="0" fontId="9" fillId="0" borderId="9" xfId="11" applyFont="1" applyFill="1" applyBorder="1" applyAlignment="1">
      <alignment vertical="center" shrinkToFit="1"/>
    </xf>
    <xf numFmtId="0" fontId="6" fillId="0" borderId="12" xfId="11" applyFont="1" applyFill="1" applyBorder="1" applyAlignment="1">
      <alignment vertical="center" shrinkToFit="1"/>
    </xf>
    <xf numFmtId="0" fontId="6" fillId="0" borderId="26" xfId="1" applyFont="1" applyFill="1" applyBorder="1" applyAlignment="1" applyProtection="1">
      <alignment horizontal="center" vertical="center" shrinkToFit="1"/>
    </xf>
    <xf numFmtId="0" fontId="6" fillId="0" borderId="28" xfId="1" applyFont="1" applyFill="1" applyBorder="1" applyAlignment="1" applyProtection="1">
      <alignment horizontal="center" vertical="center" shrinkToFit="1"/>
    </xf>
    <xf numFmtId="0" fontId="6" fillId="0" borderId="29" xfId="1" applyFont="1" applyFill="1" applyBorder="1" applyAlignment="1" applyProtection="1">
      <alignment horizontal="center" vertical="center" shrinkToFit="1"/>
    </xf>
    <xf numFmtId="0" fontId="15" fillId="0" borderId="24" xfId="11" applyFont="1" applyFill="1" applyBorder="1" applyAlignment="1" applyProtection="1">
      <alignment horizontal="center" vertical="center" shrinkToFit="1"/>
    </xf>
    <xf numFmtId="0" fontId="6" fillId="0" borderId="30" xfId="1" applyFont="1" applyFill="1" applyBorder="1" applyAlignment="1" applyProtection="1">
      <alignment horizontal="center" vertical="center" shrinkToFit="1"/>
    </xf>
    <xf numFmtId="0" fontId="9" fillId="0" borderId="0" xfId="11" applyFont="1" applyFill="1" applyBorder="1" applyAlignment="1">
      <alignment vertical="center" shrinkToFit="1"/>
    </xf>
    <xf numFmtId="0" fontId="6" fillId="0" borderId="0" xfId="11" applyFont="1" applyFill="1" applyBorder="1" applyAlignment="1">
      <alignment vertical="center" shrinkToFit="1"/>
    </xf>
    <xf numFmtId="0" fontId="9" fillId="2" borderId="0" xfId="11" applyFont="1" applyFill="1" applyBorder="1" applyAlignment="1">
      <alignment vertical="center" shrinkToFit="1"/>
    </xf>
    <xf numFmtId="0" fontId="6" fillId="2" borderId="0" xfId="11" applyFont="1" applyFill="1" applyBorder="1" applyAlignment="1">
      <alignment vertical="center" shrinkToFit="1"/>
    </xf>
    <xf numFmtId="0" fontId="9" fillId="0" borderId="12" xfId="11" applyFont="1" applyFill="1" applyBorder="1" applyAlignment="1">
      <alignment vertical="center" shrinkToFit="1"/>
    </xf>
    <xf numFmtId="0" fontId="2" fillId="2" borderId="0" xfId="1" applyFont="1" applyFill="1" applyBorder="1" applyAlignment="1" applyProtection="1">
      <alignment vertical="center" shrinkToFit="1"/>
    </xf>
    <xf numFmtId="0" fontId="20" fillId="2" borderId="0" xfId="1" applyFont="1" applyFill="1" applyBorder="1" applyAlignment="1" applyProtection="1">
      <alignment vertical="center" shrinkToFit="1"/>
    </xf>
    <xf numFmtId="176" fontId="6" fillId="0" borderId="32" xfId="1" applyNumberFormat="1" applyFont="1" applyFill="1" applyBorder="1" applyAlignment="1" applyProtection="1">
      <alignment horizontal="center" vertical="center" shrinkToFit="1"/>
    </xf>
    <xf numFmtId="176" fontId="6" fillId="0" borderId="33" xfId="1" applyNumberFormat="1" applyFont="1" applyFill="1" applyBorder="1" applyAlignment="1" applyProtection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shrinkToFit="1"/>
    </xf>
    <xf numFmtId="0" fontId="6" fillId="0" borderId="4" xfId="0" applyFont="1" applyBorder="1" applyAlignment="1">
      <alignment horizontal="center" vertical="center" wrapText="1"/>
    </xf>
    <xf numFmtId="0" fontId="6" fillId="2" borderId="4" xfId="2" applyNumberFormat="1" applyFont="1" applyFill="1" applyBorder="1" applyAlignment="1">
      <alignment horizontal="center" shrinkToFit="1"/>
    </xf>
    <xf numFmtId="0" fontId="6" fillId="0" borderId="14" xfId="0" applyFont="1" applyBorder="1" applyAlignment="1">
      <alignment horizontal="center" vertical="center" wrapText="1"/>
    </xf>
    <xf numFmtId="0" fontId="6" fillId="2" borderId="14" xfId="2" applyNumberFormat="1" applyFont="1" applyFill="1" applyBorder="1" applyAlignment="1">
      <alignment horizontal="center" shrinkToFit="1"/>
    </xf>
    <xf numFmtId="0" fontId="13" fillId="0" borderId="9" xfId="18" applyFont="1" applyFill="1" applyBorder="1" applyAlignment="1">
      <alignment vertical="center" shrinkToFit="1"/>
    </xf>
    <xf numFmtId="0" fontId="13" fillId="0" borderId="9" xfId="1" applyFont="1" applyFill="1" applyBorder="1" applyAlignment="1" applyProtection="1">
      <alignment vertical="center" shrinkToFit="1"/>
    </xf>
    <xf numFmtId="0" fontId="13" fillId="0" borderId="12" xfId="1" applyFont="1" applyFill="1" applyBorder="1" applyAlignment="1" applyProtection="1">
      <alignment vertical="center" shrinkToFit="1"/>
    </xf>
    <xf numFmtId="0" fontId="24" fillId="0" borderId="13" xfId="18" applyFont="1" applyFill="1" applyBorder="1" applyAlignment="1">
      <alignment vertical="center" shrinkToFit="1"/>
    </xf>
    <xf numFmtId="0" fontId="24" fillId="0" borderId="13" xfId="1" applyFont="1" applyFill="1" applyBorder="1" applyAlignment="1" applyProtection="1">
      <alignment vertical="center" shrinkToFit="1"/>
    </xf>
    <xf numFmtId="0" fontId="24" fillId="0" borderId="7" xfId="1" applyFont="1" applyFill="1" applyBorder="1" applyAlignment="1" applyProtection="1">
      <alignment vertical="center" shrinkToFit="1"/>
    </xf>
    <xf numFmtId="0" fontId="24" fillId="0" borderId="12" xfId="1" applyFont="1" applyFill="1" applyBorder="1" applyAlignment="1" applyProtection="1">
      <alignment vertical="center" shrinkToFit="1"/>
    </xf>
    <xf numFmtId="0" fontId="24" fillId="0" borderId="31" xfId="1" applyFont="1" applyFill="1" applyBorder="1" applyAlignment="1" applyProtection="1">
      <alignment vertical="center" shrinkToFit="1"/>
    </xf>
    <xf numFmtId="0" fontId="18" fillId="0" borderId="7" xfId="1" applyFont="1" applyFill="1" applyBorder="1" applyAlignment="1" applyProtection="1">
      <alignment vertical="center" shrinkToFit="1"/>
    </xf>
    <xf numFmtId="0" fontId="13" fillId="0" borderId="3" xfId="1" applyFont="1" applyFill="1" applyBorder="1" applyAlignment="1" applyProtection="1">
      <alignment horizontal="left" vertical="center" shrinkToFit="1"/>
    </xf>
    <xf numFmtId="0" fontId="24" fillId="0" borderId="7" xfId="1" applyFont="1" applyFill="1" applyBorder="1" applyAlignment="1" applyProtection="1">
      <alignment horizontal="left" vertical="center" shrinkToFit="1"/>
    </xf>
    <xf numFmtId="0" fontId="24" fillId="0" borderId="7" xfId="18" applyFont="1" applyFill="1" applyBorder="1" applyAlignment="1">
      <alignment vertical="center" shrinkToFit="1"/>
    </xf>
    <xf numFmtId="0" fontId="13" fillId="0" borderId="38" xfId="1" applyFont="1" applyFill="1" applyBorder="1" applyAlignment="1" applyProtection="1">
      <alignment vertical="center" shrinkToFit="1"/>
    </xf>
    <xf numFmtId="0" fontId="24" fillId="0" borderId="16" xfId="1" applyFont="1" applyFill="1" applyBorder="1" applyAlignment="1" applyProtection="1">
      <alignment vertical="center" shrinkToFit="1"/>
    </xf>
    <xf numFmtId="0" fontId="13" fillId="0" borderId="3" xfId="1" applyFont="1" applyFill="1" applyBorder="1" applyAlignment="1" applyProtection="1">
      <alignment vertical="center" shrinkToFit="1"/>
    </xf>
    <xf numFmtId="0" fontId="6" fillId="0" borderId="20" xfId="11" applyFont="1" applyFill="1" applyBorder="1" applyAlignment="1">
      <alignment vertical="center" shrinkToFit="1"/>
    </xf>
    <xf numFmtId="0" fontId="9" fillId="0" borderId="42" xfId="11" applyFont="1" applyFill="1" applyBorder="1" applyAlignment="1">
      <alignment vertical="center" shrinkToFit="1"/>
    </xf>
    <xf numFmtId="176" fontId="6" fillId="2" borderId="6" xfId="11" applyNumberFormat="1" applyFont="1" applyFill="1" applyBorder="1" applyAlignment="1">
      <alignment horizontal="center" vertical="center" wrapText="1"/>
    </xf>
    <xf numFmtId="0" fontId="9" fillId="0" borderId="9" xfId="1" applyFont="1" applyFill="1" applyBorder="1" applyAlignment="1" applyProtection="1">
      <alignment vertical="center" shrinkToFit="1"/>
    </xf>
    <xf numFmtId="0" fontId="13" fillId="0" borderId="3" xfId="18" applyFont="1" applyFill="1" applyBorder="1" applyAlignment="1">
      <alignment vertical="center" shrinkToFit="1"/>
    </xf>
    <xf numFmtId="0" fontId="9" fillId="0" borderId="12" xfId="1" applyFont="1" applyFill="1" applyBorder="1" applyAlignment="1" applyProtection="1">
      <alignment horizontal="center" vertical="center" shrinkToFit="1"/>
    </xf>
    <xf numFmtId="0" fontId="13" fillId="0" borderId="12" xfId="18" applyFont="1" applyFill="1" applyBorder="1" applyAlignment="1">
      <alignment vertical="center" shrinkToFit="1"/>
    </xf>
    <xf numFmtId="0" fontId="9" fillId="0" borderId="12" xfId="1" applyFont="1" applyFill="1" applyBorder="1" applyAlignment="1" applyProtection="1">
      <alignment vertical="center" shrinkToFit="1"/>
    </xf>
    <xf numFmtId="0" fontId="9" fillId="0" borderId="3" xfId="18" applyFont="1" applyFill="1" applyBorder="1" applyAlignment="1">
      <alignment vertical="center" shrinkToFit="1"/>
    </xf>
    <xf numFmtId="0" fontId="6" fillId="0" borderId="7" xfId="18" applyFont="1" applyFill="1" applyBorder="1" applyAlignment="1">
      <alignment vertical="center" shrinkToFit="1"/>
    </xf>
    <xf numFmtId="0" fontId="20" fillId="0" borderId="12" xfId="1" applyFont="1" applyFill="1" applyBorder="1" applyAlignment="1" applyProtection="1">
      <alignment vertical="center" shrinkToFit="1"/>
    </xf>
    <xf numFmtId="0" fontId="19" fillId="0" borderId="12" xfId="1" applyFont="1" applyFill="1" applyBorder="1" applyAlignment="1">
      <alignment horizontal="center" vertical="center" wrapText="1"/>
    </xf>
    <xf numFmtId="0" fontId="6" fillId="0" borderId="13" xfId="11" applyFont="1" applyFill="1" applyBorder="1" applyAlignment="1">
      <alignment vertical="center" shrinkToFit="1"/>
    </xf>
    <xf numFmtId="0" fontId="6" fillId="0" borderId="41" xfId="11" applyFont="1" applyFill="1" applyBorder="1" applyAlignment="1">
      <alignment vertical="center" shrinkToFit="1"/>
    </xf>
    <xf numFmtId="0" fontId="9" fillId="0" borderId="3" xfId="11" applyFont="1" applyFill="1" applyBorder="1" applyAlignment="1">
      <alignment vertical="center" shrinkToFit="1"/>
    </xf>
    <xf numFmtId="0" fontId="9" fillId="0" borderId="21" xfId="11" applyFont="1" applyFill="1" applyBorder="1" applyAlignment="1">
      <alignment vertical="center" shrinkToFit="1"/>
    </xf>
    <xf numFmtId="0" fontId="9" fillId="0" borderId="15" xfId="1" applyFont="1" applyFill="1" applyBorder="1" applyAlignment="1" applyProtection="1">
      <alignment vertical="center" shrinkToFit="1"/>
    </xf>
    <xf numFmtId="0" fontId="6" fillId="0" borderId="41" xfId="1" applyFont="1" applyFill="1" applyBorder="1" applyAlignment="1" applyProtection="1">
      <alignment vertical="center" shrinkToFit="1"/>
    </xf>
    <xf numFmtId="176" fontId="6" fillId="2" borderId="11" xfId="11" applyNumberFormat="1" applyFont="1" applyFill="1" applyBorder="1" applyAlignment="1">
      <alignment horizontal="center" vertical="center" wrapText="1"/>
    </xf>
    <xf numFmtId="0" fontId="6" fillId="0" borderId="12" xfId="1" applyFont="1" applyFill="1" applyBorder="1" applyAlignment="1" applyProtection="1">
      <alignment vertical="center" shrinkToFit="1"/>
    </xf>
    <xf numFmtId="0" fontId="9" fillId="0" borderId="27" xfId="11" applyFont="1" applyFill="1" applyBorder="1" applyAlignment="1">
      <alignment vertical="center" shrinkToFit="1"/>
    </xf>
    <xf numFmtId="0" fontId="9" fillId="0" borderId="3" xfId="1" applyFont="1" applyFill="1" applyBorder="1" applyAlignment="1" applyProtection="1">
      <alignment horizontal="left" vertical="center" shrinkToFit="1"/>
    </xf>
    <xf numFmtId="0" fontId="20" fillId="0" borderId="13" xfId="1" applyFont="1" applyFill="1" applyBorder="1" applyAlignment="1" applyProtection="1">
      <alignment vertical="center" shrinkToFit="1"/>
    </xf>
    <xf numFmtId="0" fontId="9" fillId="0" borderId="9" xfId="18" applyFont="1" applyFill="1" applyBorder="1" applyAlignment="1">
      <alignment vertical="center" shrinkToFit="1"/>
    </xf>
    <xf numFmtId="176" fontId="17" fillId="3" borderId="1" xfId="11" applyNumberFormat="1" applyFont="1" applyFill="1" applyBorder="1" applyAlignment="1">
      <alignment horizontal="center" vertical="center" wrapText="1"/>
    </xf>
    <xf numFmtId="176" fontId="6" fillId="3" borderId="6" xfId="11" applyNumberFormat="1" applyFont="1" applyFill="1" applyBorder="1" applyAlignment="1">
      <alignment horizontal="center" vertical="top" wrapText="1"/>
    </xf>
    <xf numFmtId="176" fontId="17" fillId="3" borderId="11" xfId="11" applyNumberFormat="1" applyFont="1" applyFill="1" applyBorder="1" applyAlignment="1">
      <alignment horizontal="center" vertical="center" wrapText="1"/>
    </xf>
    <xf numFmtId="0" fontId="9" fillId="3" borderId="12" xfId="11" applyFont="1" applyFill="1" applyBorder="1" applyAlignment="1">
      <alignment vertical="center" shrinkToFit="1"/>
    </xf>
    <xf numFmtId="0" fontId="6" fillId="3" borderId="7" xfId="11" applyFont="1" applyFill="1" applyBorder="1" applyAlignment="1">
      <alignment vertical="center" shrinkToFit="1"/>
    </xf>
    <xf numFmtId="0" fontId="9" fillId="3" borderId="9" xfId="11" applyFont="1" applyFill="1" applyBorder="1" applyAlignment="1">
      <alignment vertical="center" shrinkToFit="1"/>
    </xf>
    <xf numFmtId="0" fontId="28" fillId="0" borderId="4" xfId="11" applyFont="1" applyFill="1" applyBorder="1" applyAlignment="1">
      <alignment horizontal="center" vertical="center" wrapText="1"/>
    </xf>
    <xf numFmtId="0" fontId="28" fillId="0" borderId="14" xfId="11" applyFont="1" applyFill="1" applyBorder="1" applyAlignment="1">
      <alignment horizontal="center" vertical="center" wrapText="1"/>
    </xf>
    <xf numFmtId="0" fontId="28" fillId="0" borderId="9" xfId="11" applyFont="1" applyFill="1" applyBorder="1" applyAlignment="1">
      <alignment horizontal="center" vertical="center" wrapText="1"/>
    </xf>
    <xf numFmtId="0" fontId="28" fillId="0" borderId="13" xfId="11" applyFont="1" applyFill="1" applyBorder="1" applyAlignment="1">
      <alignment horizontal="center" vertical="center" wrapText="1"/>
    </xf>
    <xf numFmtId="178" fontId="28" fillId="0" borderId="5" xfId="11" applyNumberFormat="1" applyFont="1" applyFill="1" applyBorder="1" applyAlignment="1">
      <alignment horizontal="center" vertical="center" wrapText="1"/>
    </xf>
    <xf numFmtId="178" fontId="28" fillId="0" borderId="18" xfId="11" applyNumberFormat="1" applyFont="1" applyFill="1" applyBorder="1" applyAlignment="1">
      <alignment horizontal="center" vertical="center" wrapText="1"/>
    </xf>
    <xf numFmtId="0" fontId="9" fillId="0" borderId="7" xfId="1" applyFont="1" applyFill="1" applyBorder="1" applyAlignment="1" applyProtection="1">
      <alignment horizontal="center" vertical="center" shrinkToFit="1"/>
    </xf>
    <xf numFmtId="0" fontId="9" fillId="0" borderId="14" xfId="1" applyFont="1" applyFill="1" applyBorder="1" applyAlignment="1" applyProtection="1">
      <alignment horizontal="center" vertical="center" shrinkToFit="1"/>
    </xf>
    <xf numFmtId="0" fontId="13" fillId="0" borderId="4" xfId="1" applyFont="1" applyFill="1" applyBorder="1" applyAlignment="1" applyProtection="1">
      <alignment horizontal="center" vertical="center" shrinkToFit="1"/>
    </xf>
    <xf numFmtId="0" fontId="24" fillId="0" borderId="14" xfId="2" applyFont="1" applyFill="1" applyBorder="1" applyAlignment="1">
      <alignment horizontal="center" vertical="center" shrinkToFit="1"/>
    </xf>
    <xf numFmtId="0" fontId="13" fillId="0" borderId="9" xfId="18" applyFont="1" applyFill="1" applyBorder="1" applyAlignment="1">
      <alignment horizontal="center" vertical="center" shrinkToFit="1"/>
    </xf>
    <xf numFmtId="0" fontId="13" fillId="0" borderId="13" xfId="18" applyFont="1" applyFill="1" applyBorder="1" applyAlignment="1">
      <alignment horizontal="center" vertical="center" shrinkToFi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 applyProtection="1">
      <alignment horizontal="center" vertical="center" shrinkToFit="1"/>
    </xf>
    <xf numFmtId="0" fontId="9" fillId="0" borderId="13" xfId="1" applyFont="1" applyFill="1" applyBorder="1" applyAlignment="1" applyProtection="1">
      <alignment horizontal="center" vertical="center" shrinkToFit="1"/>
    </xf>
    <xf numFmtId="0" fontId="28" fillId="0" borderId="34" xfId="11" applyFont="1" applyFill="1" applyBorder="1" applyAlignment="1">
      <alignment horizontal="center" vertical="center" wrapText="1"/>
    </xf>
    <xf numFmtId="0" fontId="28" fillId="0" borderId="35" xfId="11" applyFont="1" applyFill="1" applyBorder="1" applyAlignment="1">
      <alignment horizontal="center" vertical="center" wrapText="1"/>
    </xf>
    <xf numFmtId="0" fontId="28" fillId="0" borderId="7" xfId="11" applyFont="1" applyFill="1" applyBorder="1" applyAlignment="1">
      <alignment horizontal="center" vertical="center" wrapText="1"/>
    </xf>
    <xf numFmtId="0" fontId="6" fillId="2" borderId="4" xfId="2" applyNumberFormat="1" applyFont="1" applyFill="1" applyBorder="1" applyAlignment="1">
      <alignment horizontal="center"/>
    </xf>
    <xf numFmtId="0" fontId="28" fillId="0" borderId="12" xfId="11" applyFont="1" applyFill="1" applyBorder="1" applyAlignment="1">
      <alignment horizontal="center" vertical="center" wrapText="1"/>
    </xf>
    <xf numFmtId="178" fontId="28" fillId="0" borderId="20" xfId="11" applyNumberFormat="1" applyFont="1" applyFill="1" applyBorder="1" applyAlignment="1">
      <alignment horizontal="center" vertical="center" wrapText="1"/>
    </xf>
    <xf numFmtId="178" fontId="28" fillId="0" borderId="21" xfId="11" applyNumberFormat="1" applyFont="1" applyFill="1" applyBorder="1" applyAlignment="1">
      <alignment horizontal="center" vertical="center" wrapText="1"/>
    </xf>
    <xf numFmtId="0" fontId="28" fillId="0" borderId="8" xfId="11" applyFont="1" applyFill="1" applyBorder="1" applyAlignment="1">
      <alignment horizontal="center" vertical="center" wrapText="1"/>
    </xf>
    <xf numFmtId="0" fontId="28" fillId="0" borderId="10" xfId="11" applyFont="1" applyFill="1" applyBorder="1" applyAlignment="1">
      <alignment horizontal="center" vertical="center" wrapText="1"/>
    </xf>
    <xf numFmtId="178" fontId="23" fillId="0" borderId="20" xfId="11" applyNumberFormat="1" applyFont="1" applyFill="1" applyBorder="1" applyAlignment="1">
      <alignment horizontal="center" vertical="center" wrapText="1"/>
    </xf>
    <xf numFmtId="178" fontId="23" fillId="0" borderId="18" xfId="11" applyNumberFormat="1" applyFont="1" applyFill="1" applyBorder="1" applyAlignment="1">
      <alignment horizontal="center" vertical="center" wrapText="1"/>
    </xf>
    <xf numFmtId="0" fontId="23" fillId="0" borderId="12" xfId="11" applyFont="1" applyFill="1" applyBorder="1" applyAlignment="1">
      <alignment horizontal="center" vertical="center" wrapText="1"/>
    </xf>
    <xf numFmtId="0" fontId="23" fillId="0" borderId="13" xfId="11" applyFont="1" applyFill="1" applyBorder="1" applyAlignment="1">
      <alignment horizontal="center" vertical="center" wrapText="1"/>
    </xf>
    <xf numFmtId="49" fontId="6" fillId="2" borderId="4" xfId="2" applyNumberFormat="1" applyFont="1" applyFill="1" applyBorder="1" applyAlignment="1">
      <alignment horizontal="center"/>
    </xf>
    <xf numFmtId="49" fontId="6" fillId="2" borderId="5" xfId="2" applyNumberFormat="1" applyFont="1" applyFill="1" applyBorder="1" applyAlignment="1">
      <alignment horizontal="center"/>
    </xf>
    <xf numFmtId="0" fontId="13" fillId="0" borderId="7" xfId="1" applyFont="1" applyFill="1" applyBorder="1" applyAlignment="1" applyProtection="1">
      <alignment horizontal="center" vertical="center" shrinkToFit="1"/>
    </xf>
    <xf numFmtId="0" fontId="13" fillId="0" borderId="14" xfId="1" applyFont="1" applyFill="1" applyBorder="1" applyAlignment="1" applyProtection="1">
      <alignment horizontal="center" vertical="center" shrinkToFit="1"/>
    </xf>
    <xf numFmtId="0" fontId="23" fillId="0" borderId="7" xfId="11" applyFont="1" applyFill="1" applyBorder="1" applyAlignment="1">
      <alignment horizontal="center" vertical="center" wrapText="1"/>
    </xf>
    <xf numFmtId="0" fontId="23" fillId="0" borderId="14" xfId="11" applyFont="1" applyFill="1" applyBorder="1" applyAlignment="1">
      <alignment horizontal="center" vertical="center" wrapText="1"/>
    </xf>
    <xf numFmtId="0" fontId="13" fillId="0" borderId="3" xfId="1" applyFont="1" applyFill="1" applyBorder="1" applyAlignment="1" applyProtection="1">
      <alignment horizontal="center" vertical="center" shrinkToFit="1"/>
    </xf>
    <xf numFmtId="0" fontId="13" fillId="0" borderId="13" xfId="1" applyFont="1" applyFill="1" applyBorder="1" applyAlignment="1" applyProtection="1">
      <alignment horizontal="center" vertical="center" shrinkToFit="1"/>
    </xf>
    <xf numFmtId="0" fontId="13" fillId="0" borderId="3" xfId="18" applyFont="1" applyFill="1" applyBorder="1" applyAlignment="1">
      <alignment horizontal="center" vertical="center" shrinkToFit="1"/>
    </xf>
    <xf numFmtId="0" fontId="23" fillId="0" borderId="11" xfId="11" applyFont="1" applyFill="1" applyBorder="1" applyAlignment="1">
      <alignment horizontal="center" vertical="center" wrapText="1"/>
    </xf>
    <xf numFmtId="0" fontId="23" fillId="0" borderId="10" xfId="11" applyFont="1" applyFill="1" applyBorder="1" applyAlignment="1">
      <alignment horizontal="center" vertical="center" wrapText="1"/>
    </xf>
    <xf numFmtId="0" fontId="24" fillId="0" borderId="4" xfId="2" applyFont="1" applyFill="1" applyBorder="1" applyAlignment="1">
      <alignment horizontal="center" vertical="center" shrinkToFit="1"/>
    </xf>
    <xf numFmtId="0" fontId="13" fillId="0" borderId="9" xfId="1" applyFont="1" applyFill="1" applyBorder="1" applyAlignment="1" applyProtection="1">
      <alignment horizontal="center" vertical="center" shrinkToFit="1"/>
    </xf>
    <xf numFmtId="0" fontId="9" fillId="0" borderId="7" xfId="2" applyFont="1" applyFill="1" applyBorder="1" applyAlignment="1">
      <alignment horizontal="center" vertical="center" shrinkToFit="1"/>
    </xf>
    <xf numFmtId="0" fontId="9" fillId="0" borderId="4" xfId="2" applyFont="1" applyFill="1" applyBorder="1" applyAlignment="1">
      <alignment horizontal="center" vertical="center" shrinkToFit="1"/>
    </xf>
    <xf numFmtId="0" fontId="28" fillId="0" borderId="11" xfId="11" applyFont="1" applyFill="1" applyBorder="1" applyAlignment="1">
      <alignment horizontal="center" vertical="center" wrapText="1"/>
    </xf>
    <xf numFmtId="0" fontId="28" fillId="0" borderId="6" xfId="11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shrinkToFit="1"/>
    </xf>
    <xf numFmtId="0" fontId="6" fillId="2" borderId="2" xfId="2" applyFont="1" applyFill="1" applyBorder="1" applyAlignment="1">
      <alignment horizontal="center" vertical="center" shrinkToFit="1"/>
    </xf>
    <xf numFmtId="0" fontId="6" fillId="2" borderId="22" xfId="2" applyFont="1" applyFill="1" applyBorder="1" applyAlignment="1">
      <alignment horizontal="center" vertical="center" shrinkToFit="1"/>
    </xf>
    <xf numFmtId="49" fontId="6" fillId="2" borderId="4" xfId="2" applyNumberFormat="1" applyFont="1" applyFill="1" applyBorder="1" applyAlignment="1">
      <alignment horizontal="center" vertical="center" shrinkToFit="1"/>
    </xf>
    <xf numFmtId="0" fontId="21" fillId="2" borderId="36" xfId="2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6" fillId="2" borderId="37" xfId="2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3" fillId="0" borderId="2" xfId="1" applyFont="1" applyFill="1" applyBorder="1" applyAlignment="1" applyProtection="1">
      <alignment horizontal="center" vertical="center" shrinkToFit="1"/>
    </xf>
    <xf numFmtId="0" fontId="9" fillId="0" borderId="2" xfId="1" applyFont="1" applyFill="1" applyBorder="1" applyAlignment="1" applyProtection="1">
      <alignment horizontal="center" vertical="center" shrinkToFit="1"/>
    </xf>
    <xf numFmtId="0" fontId="9" fillId="0" borderId="4" xfId="1" applyFont="1" applyFill="1" applyBorder="1" applyAlignment="1" applyProtection="1">
      <alignment horizontal="center" vertical="center" shrinkToFit="1"/>
    </xf>
    <xf numFmtId="0" fontId="2" fillId="0" borderId="0" xfId="1" applyFont="1" applyFill="1" applyBorder="1" applyAlignment="1" applyProtection="1">
      <alignment horizontal="center" vertical="top" shrinkToFit="1"/>
    </xf>
    <xf numFmtId="0" fontId="6" fillId="0" borderId="28" xfId="1" applyFont="1" applyFill="1" applyBorder="1" applyAlignment="1" applyProtection="1">
      <alignment horizontal="center" vertical="center" shrinkToFit="1"/>
    </xf>
    <xf numFmtId="0" fontId="9" fillId="0" borderId="9" xfId="1" applyFont="1" applyFill="1" applyBorder="1" applyAlignment="1" applyProtection="1">
      <alignment horizontal="center" vertical="center" shrinkToFit="1"/>
    </xf>
    <xf numFmtId="0" fontId="9" fillId="0" borderId="9" xfId="18" applyFont="1" applyFill="1" applyBorder="1" applyAlignment="1">
      <alignment horizontal="center" vertical="center" shrinkToFit="1"/>
    </xf>
    <xf numFmtId="0" fontId="9" fillId="0" borderId="7" xfId="18" applyFont="1" applyFill="1" applyBorder="1" applyAlignment="1">
      <alignment horizontal="center" vertical="center" shrinkToFit="1"/>
    </xf>
    <xf numFmtId="0" fontId="28" fillId="0" borderId="2" xfId="11" applyFont="1" applyFill="1" applyBorder="1" applyAlignment="1">
      <alignment horizontal="center" vertical="center" wrapText="1"/>
    </xf>
    <xf numFmtId="0" fontId="28" fillId="0" borderId="3" xfId="11" applyFont="1" applyFill="1" applyBorder="1" applyAlignment="1">
      <alignment horizontal="center" vertical="center" wrapText="1"/>
    </xf>
    <xf numFmtId="178" fontId="28" fillId="0" borderId="22" xfId="11" applyNumberFormat="1" applyFont="1" applyFill="1" applyBorder="1" applyAlignment="1">
      <alignment horizontal="center" vertical="center" wrapText="1"/>
    </xf>
    <xf numFmtId="0" fontId="9" fillId="0" borderId="39" xfId="18" applyFont="1" applyFill="1" applyBorder="1" applyAlignment="1">
      <alignment horizontal="center" vertical="center" shrinkToFit="1"/>
    </xf>
    <xf numFmtId="0" fontId="9" fillId="0" borderId="40" xfId="18" applyFont="1" applyFill="1" applyBorder="1" applyAlignment="1">
      <alignment horizontal="center" vertical="center" shrinkToFit="1"/>
    </xf>
    <xf numFmtId="0" fontId="28" fillId="0" borderId="1" xfId="11" applyFont="1" applyFill="1" applyBorder="1" applyAlignment="1">
      <alignment horizontal="center" vertical="center" wrapText="1"/>
    </xf>
    <xf numFmtId="0" fontId="13" fillId="0" borderId="31" xfId="1" applyFont="1" applyFill="1" applyBorder="1" applyAlignment="1" applyProtection="1">
      <alignment horizontal="center" vertical="center" shrinkToFit="1"/>
    </xf>
    <xf numFmtId="178" fontId="23" fillId="0" borderId="27" xfId="11" applyNumberFormat="1" applyFont="1" applyFill="1" applyBorder="1" applyAlignment="1">
      <alignment horizontal="center" vertical="center" wrapText="1"/>
    </xf>
    <xf numFmtId="0" fontId="13" fillId="3" borderId="4" xfId="1" applyFont="1" applyFill="1" applyBorder="1" applyAlignment="1" applyProtection="1">
      <alignment horizontal="center" vertical="center" shrinkToFit="1"/>
    </xf>
    <xf numFmtId="0" fontId="24" fillId="3" borderId="4" xfId="2" applyFont="1" applyFill="1" applyBorder="1" applyAlignment="1">
      <alignment horizontal="center" vertical="center" shrinkToFit="1"/>
    </xf>
    <xf numFmtId="0" fontId="9" fillId="3" borderId="4" xfId="1" applyFont="1" applyFill="1" applyBorder="1" applyAlignment="1" applyProtection="1">
      <alignment horizontal="center" vertical="center" shrinkToFit="1"/>
    </xf>
    <xf numFmtId="0" fontId="23" fillId="0" borderId="8" xfId="11" applyFont="1" applyFill="1" applyBorder="1" applyAlignment="1">
      <alignment horizontal="center" vertical="center" wrapText="1"/>
    </xf>
    <xf numFmtId="0" fontId="23" fillId="0" borderId="9" xfId="11" applyFont="1" applyFill="1" applyBorder="1" applyAlignment="1">
      <alignment horizontal="center" vertical="center" wrapText="1"/>
    </xf>
    <xf numFmtId="0" fontId="9" fillId="3" borderId="2" xfId="1" applyFont="1" applyFill="1" applyBorder="1" applyAlignment="1" applyProtection="1">
      <alignment horizontal="center" vertical="center" shrinkToFit="1"/>
    </xf>
    <xf numFmtId="0" fontId="23" fillId="0" borderId="6" xfId="11" applyFont="1" applyFill="1" applyBorder="1" applyAlignment="1">
      <alignment horizontal="center" vertical="center" wrapText="1"/>
    </xf>
    <xf numFmtId="178" fontId="23" fillId="0" borderId="21" xfId="11" applyNumberFormat="1" applyFont="1" applyFill="1" applyBorder="1" applyAlignment="1">
      <alignment horizontal="center" vertical="center" wrapText="1"/>
    </xf>
    <xf numFmtId="0" fontId="13" fillId="3" borderId="3" xfId="1" applyFont="1" applyFill="1" applyBorder="1" applyAlignment="1" applyProtection="1">
      <alignment horizontal="center" vertical="center" shrinkToFit="1"/>
    </xf>
    <xf numFmtId="0" fontId="13" fillId="3" borderId="7" xfId="1" applyFont="1" applyFill="1" applyBorder="1" applyAlignment="1" applyProtection="1">
      <alignment horizontal="center" vertical="center" shrinkToFit="1"/>
    </xf>
    <xf numFmtId="0" fontId="27" fillId="3" borderId="44" xfId="1" applyFont="1" applyFill="1" applyBorder="1" applyAlignment="1" applyProtection="1">
      <alignment horizontal="center" vertical="center" shrinkToFit="1"/>
    </xf>
    <xf numFmtId="0" fontId="27" fillId="3" borderId="46" xfId="1" applyFont="1" applyFill="1" applyBorder="1" applyAlignment="1" applyProtection="1">
      <alignment horizontal="center" vertical="center" shrinkToFit="1"/>
    </xf>
    <xf numFmtId="0" fontId="27" fillId="3" borderId="45" xfId="1" applyFont="1" applyFill="1" applyBorder="1" applyAlignment="1" applyProtection="1">
      <alignment horizontal="center" vertical="center" shrinkToFit="1"/>
    </xf>
    <xf numFmtId="0" fontId="27" fillId="3" borderId="17" xfId="1" applyFont="1" applyFill="1" applyBorder="1" applyAlignment="1" applyProtection="1">
      <alignment horizontal="center" vertical="center" shrinkToFit="1"/>
    </xf>
    <xf numFmtId="0" fontId="27" fillId="3" borderId="0" xfId="1" applyFont="1" applyFill="1" applyBorder="1" applyAlignment="1" applyProtection="1">
      <alignment horizontal="center" vertical="center" shrinkToFit="1"/>
    </xf>
    <xf numFmtId="0" fontId="27" fillId="3" borderId="43" xfId="1" applyFont="1" applyFill="1" applyBorder="1" applyAlignment="1" applyProtection="1">
      <alignment horizontal="center" vertical="center" shrinkToFit="1"/>
    </xf>
    <xf numFmtId="0" fontId="27" fillId="3" borderId="31" xfId="1" applyFont="1" applyFill="1" applyBorder="1" applyAlignment="1" applyProtection="1">
      <alignment horizontal="center" vertical="center" shrinkToFit="1"/>
    </xf>
    <xf numFmtId="0" fontId="27" fillId="3" borderId="47" xfId="1" applyFont="1" applyFill="1" applyBorder="1" applyAlignment="1" applyProtection="1">
      <alignment horizontal="center" vertical="center" shrinkToFit="1"/>
    </xf>
    <xf numFmtId="0" fontId="27" fillId="3" borderId="48" xfId="1" applyFont="1" applyFill="1" applyBorder="1" applyAlignment="1" applyProtection="1">
      <alignment horizontal="center" vertical="center" shrinkToFit="1"/>
    </xf>
    <xf numFmtId="0" fontId="6" fillId="2" borderId="19" xfId="2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49" fontId="6" fillId="2" borderId="14" xfId="2" applyNumberFormat="1" applyFont="1" applyFill="1" applyBorder="1" applyAlignment="1">
      <alignment horizontal="center" vertical="center" shrinkToFit="1"/>
    </xf>
    <xf numFmtId="0" fontId="6" fillId="2" borderId="14" xfId="2" applyNumberFormat="1" applyFont="1" applyFill="1" applyBorder="1" applyAlignment="1">
      <alignment horizontal="center"/>
    </xf>
    <xf numFmtId="49" fontId="6" fillId="2" borderId="14" xfId="2" applyNumberFormat="1" applyFont="1" applyFill="1" applyBorder="1" applyAlignment="1">
      <alignment horizontal="center"/>
    </xf>
    <xf numFmtId="49" fontId="6" fillId="2" borderId="18" xfId="2" applyNumberFormat="1" applyFont="1" applyFill="1" applyBorder="1" applyAlignment="1">
      <alignment horizontal="center"/>
    </xf>
    <xf numFmtId="0" fontId="9" fillId="0" borderId="13" xfId="18" applyFont="1" applyFill="1" applyBorder="1" applyAlignment="1">
      <alignment horizontal="center" vertical="center" shrinkToFit="1"/>
    </xf>
    <xf numFmtId="0" fontId="13" fillId="0" borderId="48" xfId="1" applyFont="1" applyFill="1" applyBorder="1" applyAlignment="1" applyProtection="1">
      <alignment horizontal="center" vertical="center" shrinkToFit="1"/>
    </xf>
  </cellXfs>
  <cellStyles count="43">
    <cellStyle name="Heading" xfId="3"/>
    <cellStyle name="Heading1" xfId="4"/>
    <cellStyle name="Result" xfId="5"/>
    <cellStyle name="Result2" xfId="6"/>
    <cellStyle name="一般" xfId="0" builtinId="0"/>
    <cellStyle name="一般 2" xfId="7"/>
    <cellStyle name="一般 2 2" xfId="8"/>
    <cellStyle name="一般 2 2 2" xfId="19"/>
    <cellStyle name="一般 2 2 3" xfId="20"/>
    <cellStyle name="一般 2 2 4" xfId="21"/>
    <cellStyle name="一般 2 3" xfId="9"/>
    <cellStyle name="一般 2 3 2" xfId="22"/>
    <cellStyle name="一般 2 3 3" xfId="23"/>
    <cellStyle name="一般 2 4" xfId="10"/>
    <cellStyle name="一般 2 4 2" xfId="24"/>
    <cellStyle name="一般 2 4 3" xfId="25"/>
    <cellStyle name="一般 2 5" xfId="11"/>
    <cellStyle name="一般 2 5 2" xfId="1"/>
    <cellStyle name="一般 2 5 3" xfId="26"/>
    <cellStyle name="一般 2 5 4" xfId="27"/>
    <cellStyle name="一般 2 6" xfId="28"/>
    <cellStyle name="一般 2 7" xfId="29"/>
    <cellStyle name="一般 3" xfId="12"/>
    <cellStyle name="一般 3 2" xfId="30"/>
    <cellStyle name="一般 3 3" xfId="31"/>
    <cellStyle name="一般 4" xfId="13"/>
    <cellStyle name="一般 4 2" xfId="32"/>
    <cellStyle name="一般 4 3" xfId="33"/>
    <cellStyle name="一般 5" xfId="14"/>
    <cellStyle name="一般 5 2" xfId="34"/>
    <cellStyle name="一般 5 3" xfId="35"/>
    <cellStyle name="一般 6" xfId="15"/>
    <cellStyle name="一般 6 2" xfId="2"/>
    <cellStyle name="一般 6 2 2" xfId="18"/>
    <cellStyle name="一般 6 3" xfId="17"/>
    <cellStyle name="一般 6 4" xfId="36"/>
    <cellStyle name="一般 6 5" xfId="37"/>
    <cellStyle name="一般 7" xfId="16"/>
    <cellStyle name="一般 7 2" xfId="38"/>
    <cellStyle name="一般 71" xfId="39"/>
    <cellStyle name="一般 8" xfId="40"/>
    <cellStyle name="千分位 2" xfId="41"/>
    <cellStyle name="百分比 2" xfId="4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7"/>
  <sheetViews>
    <sheetView tabSelected="1" view="pageBreakPreview" topLeftCell="A19" zoomScaleNormal="100" zoomScaleSheetLayoutView="100" workbookViewId="0">
      <selection activeCell="H37" sqref="H37:H38"/>
    </sheetView>
  </sheetViews>
  <sheetFormatPr defaultColWidth="7.875" defaultRowHeight="21" customHeight="1"/>
  <cols>
    <col min="1" max="1" width="7" style="1" customWidth="1"/>
    <col min="2" max="2" width="22" style="1" customWidth="1"/>
    <col min="3" max="3" width="9.125" style="3" customWidth="1"/>
    <col min="4" max="4" width="22.375" style="1" customWidth="1"/>
    <col min="5" max="5" width="3.25" style="1" customWidth="1"/>
    <col min="6" max="6" width="19.25" style="1" customWidth="1"/>
    <col min="7" max="7" width="3.625" style="1" customWidth="1"/>
    <col min="8" max="8" width="12" style="1" customWidth="1"/>
    <col min="9" max="9" width="18.625" style="1" customWidth="1"/>
    <col min="10" max="10" width="5.875" style="38" customWidth="1"/>
    <col min="11" max="11" width="25.25" style="1" customWidth="1"/>
    <col min="12" max="17" width="5.5" style="1" customWidth="1"/>
    <col min="18" max="18" width="7.5" style="1" customWidth="1"/>
    <col min="19" max="16384" width="7.875" style="1"/>
  </cols>
  <sheetData>
    <row r="1" spans="1:25" s="33" customFormat="1" ht="23.45" customHeight="1" thickBot="1">
      <c r="A1" s="165" t="s">
        <v>46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23"/>
      <c r="S1" s="23"/>
      <c r="T1" s="23"/>
      <c r="U1" s="23"/>
      <c r="V1" s="23"/>
      <c r="W1" s="23"/>
      <c r="X1" s="23"/>
    </row>
    <row r="2" spans="1:25" s="33" customFormat="1" ht="26.45" customHeight="1" thickBot="1">
      <c r="A2" s="43" t="s">
        <v>0</v>
      </c>
      <c r="B2" s="44" t="s">
        <v>1</v>
      </c>
      <c r="C2" s="44" t="s">
        <v>2</v>
      </c>
      <c r="D2" s="166" t="s">
        <v>3</v>
      </c>
      <c r="E2" s="166"/>
      <c r="F2" s="166" t="s">
        <v>4</v>
      </c>
      <c r="G2" s="166"/>
      <c r="H2" s="44" t="s">
        <v>5</v>
      </c>
      <c r="I2" s="45" t="s">
        <v>6</v>
      </c>
      <c r="J2" s="46" t="s">
        <v>22</v>
      </c>
      <c r="K2" s="47" t="s">
        <v>45</v>
      </c>
      <c r="L2" s="36" t="s">
        <v>21</v>
      </c>
      <c r="M2" s="35" t="s">
        <v>20</v>
      </c>
      <c r="N2" s="35" t="s">
        <v>19</v>
      </c>
      <c r="O2" s="35" t="s">
        <v>18</v>
      </c>
      <c r="P2" s="35" t="s">
        <v>17</v>
      </c>
      <c r="Q2" s="35" t="s">
        <v>16</v>
      </c>
      <c r="R2" s="34" t="s">
        <v>15</v>
      </c>
      <c r="S2" s="23"/>
      <c r="T2" s="23"/>
      <c r="U2" s="23"/>
      <c r="V2" s="23"/>
      <c r="W2" s="23"/>
      <c r="X2" s="23"/>
    </row>
    <row r="3" spans="1:25" ht="15.6" customHeight="1">
      <c r="A3" s="102">
        <v>42884</v>
      </c>
      <c r="B3" s="105"/>
      <c r="C3" s="186"/>
      <c r="D3" s="188" t="s">
        <v>47</v>
      </c>
      <c r="E3" s="189"/>
      <c r="F3" s="189"/>
      <c r="G3" s="189"/>
      <c r="H3" s="189"/>
      <c r="I3" s="190"/>
      <c r="J3" s="183"/>
      <c r="K3" s="105"/>
      <c r="L3" s="146">
        <v>4.5</v>
      </c>
      <c r="M3" s="135">
        <v>2.1</v>
      </c>
      <c r="N3" s="135">
        <v>1</v>
      </c>
      <c r="O3" s="135">
        <v>1</v>
      </c>
      <c r="P3" s="135">
        <v>0.5</v>
      </c>
      <c r="Q3" s="135">
        <v>2</v>
      </c>
      <c r="R3" s="177">
        <f>L3*70+M3*75+N3*25+O3*60+Q3*45+P3*120</f>
        <v>707.5</v>
      </c>
      <c r="T3" s="2"/>
      <c r="U3" s="2"/>
      <c r="W3" s="2"/>
      <c r="X3" s="2"/>
      <c r="Y3" s="2"/>
    </row>
    <row r="4" spans="1:25" ht="15.6" customHeight="1">
      <c r="A4" s="103" t="s">
        <v>14</v>
      </c>
      <c r="B4" s="106"/>
      <c r="C4" s="187"/>
      <c r="D4" s="191"/>
      <c r="E4" s="192"/>
      <c r="F4" s="192"/>
      <c r="G4" s="192"/>
      <c r="H4" s="192"/>
      <c r="I4" s="193"/>
      <c r="J4" s="180"/>
      <c r="K4" s="106"/>
      <c r="L4" s="184"/>
      <c r="M4" s="141"/>
      <c r="N4" s="141"/>
      <c r="O4" s="141"/>
      <c r="P4" s="141"/>
      <c r="Q4" s="141"/>
      <c r="R4" s="133">
        <f>Q4*45+O4*120+N4*75+M4*60+L4*25+J3*70</f>
        <v>0</v>
      </c>
      <c r="T4" s="2"/>
      <c r="V4" s="2"/>
      <c r="X4" s="2"/>
      <c r="Y4" s="2"/>
    </row>
    <row r="5" spans="1:25" ht="15.6" customHeight="1">
      <c r="A5" s="104">
        <f>A3+1</f>
        <v>42885</v>
      </c>
      <c r="B5" s="107"/>
      <c r="C5" s="178"/>
      <c r="D5" s="191"/>
      <c r="E5" s="192"/>
      <c r="F5" s="192"/>
      <c r="G5" s="192"/>
      <c r="H5" s="192"/>
      <c r="I5" s="193"/>
      <c r="J5" s="180"/>
      <c r="K5" s="107"/>
      <c r="L5" s="181">
        <v>4.9000000000000004</v>
      </c>
      <c r="M5" s="182">
        <v>2</v>
      </c>
      <c r="N5" s="182">
        <v>1.6</v>
      </c>
      <c r="O5" s="182"/>
      <c r="P5" s="182"/>
      <c r="Q5" s="182">
        <v>1.8</v>
      </c>
      <c r="R5" s="185">
        <f>L5*70+M5*75+N5*25+O5*60+Q5*45+P5*80</f>
        <v>614</v>
      </c>
      <c r="T5" s="2"/>
      <c r="X5" s="2"/>
      <c r="Y5" s="2"/>
    </row>
    <row r="6" spans="1:25" ht="15.6" customHeight="1">
      <c r="A6" s="103" t="s">
        <v>13</v>
      </c>
      <c r="B6" s="106"/>
      <c r="C6" s="179"/>
      <c r="D6" s="194"/>
      <c r="E6" s="195"/>
      <c r="F6" s="195"/>
      <c r="G6" s="195"/>
      <c r="H6" s="195"/>
      <c r="I6" s="196"/>
      <c r="J6" s="180"/>
      <c r="K6" s="106"/>
      <c r="L6" s="146"/>
      <c r="M6" s="135"/>
      <c r="N6" s="135"/>
      <c r="O6" s="135"/>
      <c r="P6" s="135"/>
      <c r="Q6" s="135"/>
      <c r="R6" s="133">
        <f>Q6*45+O6*120+N6*75+M6*60+L6*25+J5*70</f>
        <v>0</v>
      </c>
      <c r="V6" s="2"/>
      <c r="W6" s="2"/>
      <c r="X6" s="2"/>
      <c r="Y6" s="2"/>
    </row>
    <row r="7" spans="1:25" ht="15.6" customHeight="1">
      <c r="A7" s="26">
        <f>A5+1</f>
        <v>42886</v>
      </c>
      <c r="B7" s="41" t="s">
        <v>232</v>
      </c>
      <c r="C7" s="149" t="s">
        <v>48</v>
      </c>
      <c r="D7" s="65" t="s">
        <v>49</v>
      </c>
      <c r="E7" s="149" t="s">
        <v>50</v>
      </c>
      <c r="F7" s="65" t="s">
        <v>51</v>
      </c>
      <c r="G7" s="149" t="s">
        <v>52</v>
      </c>
      <c r="H7" s="149" t="s">
        <v>53</v>
      </c>
      <c r="I7" s="64" t="s">
        <v>54</v>
      </c>
      <c r="J7" s="168"/>
      <c r="K7" s="41" t="s">
        <v>217</v>
      </c>
      <c r="L7" s="131">
        <v>4.3</v>
      </c>
      <c r="M7" s="110">
        <v>2</v>
      </c>
      <c r="N7" s="110">
        <v>1.8</v>
      </c>
      <c r="O7" s="110">
        <v>1</v>
      </c>
      <c r="P7" s="110"/>
      <c r="Q7" s="110">
        <v>1.9</v>
      </c>
      <c r="R7" s="130">
        <f>L7*70+M7*75+N7*25+O7*60+Q7*45+P7*80</f>
        <v>641.5</v>
      </c>
      <c r="X7" s="2"/>
      <c r="Y7" s="2"/>
    </row>
    <row r="8" spans="1:25" ht="15.6" customHeight="1">
      <c r="A8" s="27" t="s">
        <v>12</v>
      </c>
      <c r="B8" s="40" t="s">
        <v>259</v>
      </c>
      <c r="C8" s="139"/>
      <c r="D8" s="68" t="s">
        <v>55</v>
      </c>
      <c r="E8" s="139"/>
      <c r="F8" s="69" t="s">
        <v>56</v>
      </c>
      <c r="G8" s="139"/>
      <c r="H8" s="139"/>
      <c r="I8" s="68" t="s">
        <v>57</v>
      </c>
      <c r="J8" s="169"/>
      <c r="K8" s="40"/>
      <c r="L8" s="153"/>
      <c r="M8" s="126"/>
      <c r="N8" s="126"/>
      <c r="O8" s="126"/>
      <c r="P8" s="126"/>
      <c r="Q8" s="126"/>
      <c r="R8" s="129">
        <f>Q8*45+O8*120+N8*75+M8*60+L8*25+J7*70</f>
        <v>0</v>
      </c>
      <c r="X8" s="2"/>
      <c r="Y8" s="2"/>
    </row>
    <row r="9" spans="1:25" ht="15.6" customHeight="1">
      <c r="A9" s="26">
        <f>A7+1</f>
        <v>42887</v>
      </c>
      <c r="B9" s="41" t="s">
        <v>227</v>
      </c>
      <c r="C9" s="149" t="s">
        <v>58</v>
      </c>
      <c r="D9" s="65" t="s">
        <v>59</v>
      </c>
      <c r="E9" s="149" t="s">
        <v>60</v>
      </c>
      <c r="F9" s="64" t="s">
        <v>61</v>
      </c>
      <c r="G9" s="149" t="s">
        <v>62</v>
      </c>
      <c r="H9" s="149" t="s">
        <v>63</v>
      </c>
      <c r="I9" s="64" t="s">
        <v>64</v>
      </c>
      <c r="J9" s="168" t="s">
        <v>65</v>
      </c>
      <c r="K9" s="41" t="s">
        <v>214</v>
      </c>
      <c r="L9" s="131">
        <v>4.5999999999999996</v>
      </c>
      <c r="M9" s="110">
        <v>2.2000000000000002</v>
      </c>
      <c r="N9" s="110">
        <v>1.5</v>
      </c>
      <c r="O9" s="110"/>
      <c r="P9" s="110">
        <v>0.5</v>
      </c>
      <c r="Q9" s="110">
        <v>2</v>
      </c>
      <c r="R9" s="130">
        <f>L9*70+M9*75+N9*25+O9*60+Q9*45+P9*150</f>
        <v>689.5</v>
      </c>
      <c r="T9" s="48"/>
      <c r="U9" s="30"/>
      <c r="V9" s="30"/>
      <c r="W9" s="2"/>
      <c r="X9" s="2"/>
      <c r="Y9" s="2"/>
    </row>
    <row r="10" spans="1:25" ht="15.6" customHeight="1">
      <c r="A10" s="27" t="s">
        <v>11</v>
      </c>
      <c r="B10" s="40" t="s">
        <v>261</v>
      </c>
      <c r="C10" s="139"/>
      <c r="D10" s="68" t="s">
        <v>66</v>
      </c>
      <c r="E10" s="139"/>
      <c r="F10" s="68" t="s">
        <v>67</v>
      </c>
      <c r="G10" s="139"/>
      <c r="H10" s="139"/>
      <c r="I10" s="68" t="s">
        <v>68</v>
      </c>
      <c r="J10" s="169"/>
      <c r="K10" s="40" t="s">
        <v>215</v>
      </c>
      <c r="L10" s="153"/>
      <c r="M10" s="126"/>
      <c r="N10" s="126"/>
      <c r="O10" s="126"/>
      <c r="P10" s="126"/>
      <c r="Q10" s="126"/>
      <c r="R10" s="129" t="e">
        <f>Q10*45+O10*120+N10*75+M10*60+L10*25+J9*70</f>
        <v>#VALUE!</v>
      </c>
      <c r="T10" s="49"/>
      <c r="W10" s="2"/>
      <c r="X10" s="2"/>
      <c r="Y10" s="2"/>
    </row>
    <row r="11" spans="1:25" ht="15.6" customHeight="1">
      <c r="A11" s="55">
        <f>A9+1</f>
        <v>42888</v>
      </c>
      <c r="B11" s="52" t="s">
        <v>240</v>
      </c>
      <c r="C11" s="149" t="s">
        <v>69</v>
      </c>
      <c r="D11" s="63" t="s">
        <v>70</v>
      </c>
      <c r="E11" s="118" t="s">
        <v>71</v>
      </c>
      <c r="F11" s="64" t="s">
        <v>72</v>
      </c>
      <c r="G11" s="118" t="s">
        <v>71</v>
      </c>
      <c r="H11" s="116" t="s">
        <v>73</v>
      </c>
      <c r="I11" s="64" t="s">
        <v>74</v>
      </c>
      <c r="J11" s="168" t="s">
        <v>75</v>
      </c>
      <c r="K11" s="98" t="s">
        <v>254</v>
      </c>
      <c r="L11" s="124">
        <v>4.5</v>
      </c>
      <c r="M11" s="108">
        <v>2</v>
      </c>
      <c r="N11" s="108">
        <v>1.5</v>
      </c>
      <c r="O11" s="108"/>
      <c r="P11" s="108"/>
      <c r="Q11" s="110">
        <v>1.8</v>
      </c>
      <c r="R11" s="112">
        <f>L11*70+M11*75+N11*25+O11*60+Q11*45+P11*120</f>
        <v>583.5</v>
      </c>
      <c r="T11" s="2"/>
      <c r="V11" s="2"/>
      <c r="W11" s="2"/>
      <c r="X11" s="2"/>
      <c r="Y11" s="2"/>
    </row>
    <row r="12" spans="1:25" ht="15.6" customHeight="1" thickBot="1">
      <c r="A12" s="56" t="s">
        <v>10</v>
      </c>
      <c r="B12" s="90" t="s">
        <v>262</v>
      </c>
      <c r="C12" s="144"/>
      <c r="D12" s="66" t="s">
        <v>76</v>
      </c>
      <c r="E12" s="119"/>
      <c r="F12" s="67" t="s">
        <v>77</v>
      </c>
      <c r="G12" s="119"/>
      <c r="H12" s="140"/>
      <c r="I12" s="67" t="s">
        <v>78</v>
      </c>
      <c r="J12" s="203"/>
      <c r="K12" s="91" t="s">
        <v>260</v>
      </c>
      <c r="L12" s="125"/>
      <c r="M12" s="109"/>
      <c r="N12" s="109"/>
      <c r="O12" s="109"/>
      <c r="P12" s="109"/>
      <c r="Q12" s="111"/>
      <c r="R12" s="113" t="e">
        <f>Q12*45+O12*120+N12*75+M12*60+L12*25+K11*70</f>
        <v>#VALUE!</v>
      </c>
      <c r="T12" s="30"/>
      <c r="V12" s="2"/>
      <c r="W12" s="2"/>
      <c r="X12" s="2"/>
      <c r="Y12" s="2"/>
    </row>
    <row r="13" spans="1:25" ht="15.6" customHeight="1">
      <c r="A13" s="55">
        <f>A11+1</f>
        <v>42889</v>
      </c>
      <c r="B13" s="52" t="s">
        <v>234</v>
      </c>
      <c r="C13" s="116" t="s">
        <v>79</v>
      </c>
      <c r="D13" s="99" t="s">
        <v>80</v>
      </c>
      <c r="E13" s="118" t="s">
        <v>71</v>
      </c>
      <c r="F13" s="85" t="s">
        <v>81</v>
      </c>
      <c r="G13" s="118" t="s">
        <v>82</v>
      </c>
      <c r="H13" s="120" t="s">
        <v>83</v>
      </c>
      <c r="I13" s="85" t="s">
        <v>84</v>
      </c>
      <c r="J13" s="122" t="s">
        <v>75</v>
      </c>
      <c r="K13" s="98" t="s">
        <v>255</v>
      </c>
      <c r="L13" s="124">
        <v>4.8</v>
      </c>
      <c r="M13" s="108">
        <v>2</v>
      </c>
      <c r="N13" s="108">
        <v>1.5</v>
      </c>
      <c r="O13" s="108">
        <v>1</v>
      </c>
      <c r="P13" s="108"/>
      <c r="Q13" s="110">
        <v>1.8</v>
      </c>
      <c r="R13" s="112">
        <f>L13*70+M13*75+N13*25+O13*60+Q13*45+P13*120</f>
        <v>664.5</v>
      </c>
      <c r="T13" s="2"/>
      <c r="V13" s="2"/>
      <c r="W13" s="2"/>
      <c r="X13" s="2"/>
      <c r="Y13" s="2"/>
    </row>
    <row r="14" spans="1:25" ht="15.6" customHeight="1" thickBot="1">
      <c r="A14" s="56" t="s">
        <v>213</v>
      </c>
      <c r="B14" s="90" t="s">
        <v>263</v>
      </c>
      <c r="C14" s="117"/>
      <c r="D14" s="73" t="s">
        <v>85</v>
      </c>
      <c r="E14" s="119"/>
      <c r="F14" s="100" t="s">
        <v>86</v>
      </c>
      <c r="G14" s="119"/>
      <c r="H14" s="121"/>
      <c r="I14" s="100" t="s">
        <v>87</v>
      </c>
      <c r="J14" s="123"/>
      <c r="K14" s="91" t="s">
        <v>264</v>
      </c>
      <c r="L14" s="125"/>
      <c r="M14" s="109"/>
      <c r="N14" s="109"/>
      <c r="O14" s="109"/>
      <c r="P14" s="109"/>
      <c r="Q14" s="111"/>
      <c r="R14" s="113" t="e">
        <f>Q14*45+O14*120+N14*75+M14*60+L14*25+K13*70</f>
        <v>#VALUE!</v>
      </c>
      <c r="T14" s="30"/>
      <c r="V14" s="2"/>
      <c r="W14" s="2"/>
      <c r="X14" s="2"/>
      <c r="Y14" s="2"/>
    </row>
    <row r="15" spans="1:25" ht="15.6" customHeight="1">
      <c r="A15" s="31">
        <f>A11+3</f>
        <v>42891</v>
      </c>
      <c r="B15" s="52" t="s">
        <v>222</v>
      </c>
      <c r="C15" s="143" t="s">
        <v>88</v>
      </c>
      <c r="D15" s="72" t="s">
        <v>89</v>
      </c>
      <c r="E15" s="143" t="s">
        <v>71</v>
      </c>
      <c r="F15" s="77" t="s">
        <v>90</v>
      </c>
      <c r="G15" s="143" t="s">
        <v>91</v>
      </c>
      <c r="H15" s="143" t="s">
        <v>83</v>
      </c>
      <c r="I15" s="84" t="s">
        <v>92</v>
      </c>
      <c r="J15" s="122" t="s">
        <v>75</v>
      </c>
      <c r="K15" s="52" t="s">
        <v>233</v>
      </c>
      <c r="L15" s="152">
        <v>4.3</v>
      </c>
      <c r="M15" s="126">
        <v>2.2000000000000002</v>
      </c>
      <c r="N15" s="126">
        <v>1.2</v>
      </c>
      <c r="O15" s="126">
        <v>1</v>
      </c>
      <c r="P15" s="126">
        <v>0.5</v>
      </c>
      <c r="Q15" s="128">
        <v>1.7</v>
      </c>
      <c r="R15" s="129">
        <f>L15*70+M15*75+N15*25+O15*60+Q15*45+P15*120</f>
        <v>692.5</v>
      </c>
      <c r="V15" s="2"/>
      <c r="W15" s="2"/>
      <c r="X15" s="2"/>
      <c r="Y15" s="2"/>
    </row>
    <row r="16" spans="1:25" ht="15.6" customHeight="1">
      <c r="A16" s="27" t="s">
        <v>14</v>
      </c>
      <c r="B16" s="40" t="s">
        <v>265</v>
      </c>
      <c r="C16" s="176"/>
      <c r="D16" s="71" t="s">
        <v>93</v>
      </c>
      <c r="E16" s="204"/>
      <c r="F16" s="68" t="s">
        <v>94</v>
      </c>
      <c r="G16" s="139"/>
      <c r="H16" s="139"/>
      <c r="I16" s="74" t="s">
        <v>95</v>
      </c>
      <c r="J16" s="114"/>
      <c r="K16" s="40" t="s">
        <v>218</v>
      </c>
      <c r="L16" s="152"/>
      <c r="M16" s="110"/>
      <c r="N16" s="110"/>
      <c r="O16" s="110"/>
      <c r="P16" s="110"/>
      <c r="Q16" s="128"/>
      <c r="R16" s="130" t="e">
        <f>Q16*45+O16*120+N16*75+M16*60+L16*25+K15*70</f>
        <v>#VALUE!</v>
      </c>
      <c r="T16" s="50"/>
    </row>
    <row r="17" spans="1:21" ht="15.6" customHeight="1">
      <c r="A17" s="29">
        <f>A15+1</f>
        <v>42892</v>
      </c>
      <c r="B17" s="41" t="s">
        <v>235</v>
      </c>
      <c r="C17" s="149" t="s">
        <v>69</v>
      </c>
      <c r="D17" s="85" t="s">
        <v>96</v>
      </c>
      <c r="E17" s="149" t="s">
        <v>71</v>
      </c>
      <c r="F17" s="64" t="s">
        <v>97</v>
      </c>
      <c r="G17" s="149" t="s">
        <v>91</v>
      </c>
      <c r="H17" s="149" t="s">
        <v>63</v>
      </c>
      <c r="I17" s="64" t="s">
        <v>98</v>
      </c>
      <c r="J17" s="168"/>
      <c r="K17" s="41" t="s">
        <v>251</v>
      </c>
      <c r="L17" s="131">
        <v>4.5999999999999996</v>
      </c>
      <c r="M17" s="108">
        <v>2.5</v>
      </c>
      <c r="N17" s="108">
        <v>1.8</v>
      </c>
      <c r="O17" s="108"/>
      <c r="P17" s="108"/>
      <c r="Q17" s="110">
        <v>1.8</v>
      </c>
      <c r="R17" s="112">
        <f>L17*70+M17*75+N17*25+O17*60+Q17*45+P17*120</f>
        <v>635.5</v>
      </c>
      <c r="T17" s="51"/>
    </row>
    <row r="18" spans="1:21" ht="15.6" customHeight="1">
      <c r="A18" s="27" t="s">
        <v>38</v>
      </c>
      <c r="B18" s="40" t="s">
        <v>266</v>
      </c>
      <c r="C18" s="139"/>
      <c r="D18" s="73" t="s">
        <v>99</v>
      </c>
      <c r="E18" s="139"/>
      <c r="F18" s="68" t="s">
        <v>100</v>
      </c>
      <c r="G18" s="139"/>
      <c r="H18" s="139"/>
      <c r="I18" s="68" t="s">
        <v>101</v>
      </c>
      <c r="J18" s="169"/>
      <c r="K18" s="40" t="s">
        <v>299</v>
      </c>
      <c r="L18" s="153"/>
      <c r="M18" s="108"/>
      <c r="N18" s="108"/>
      <c r="O18" s="108"/>
      <c r="P18" s="108"/>
      <c r="Q18" s="126"/>
      <c r="R18" s="112" t="e">
        <f>Q18*45+O18*120+N18*75+M18*60+L18*25+K17*70</f>
        <v>#VALUE!</v>
      </c>
      <c r="T18" s="51"/>
    </row>
    <row r="19" spans="1:21" ht="15.6" customHeight="1">
      <c r="A19" s="26">
        <f>A17+1</f>
        <v>42893</v>
      </c>
      <c r="B19" s="41" t="s">
        <v>236</v>
      </c>
      <c r="C19" s="149" t="s">
        <v>48</v>
      </c>
      <c r="D19" s="65" t="s">
        <v>102</v>
      </c>
      <c r="E19" s="149" t="s">
        <v>82</v>
      </c>
      <c r="F19" s="63" t="s">
        <v>103</v>
      </c>
      <c r="G19" s="149" t="s">
        <v>91</v>
      </c>
      <c r="H19" s="149" t="s">
        <v>104</v>
      </c>
      <c r="I19" s="65" t="s">
        <v>105</v>
      </c>
      <c r="J19" s="168"/>
      <c r="K19" s="41" t="s">
        <v>216</v>
      </c>
      <c r="L19" s="131">
        <v>4.5</v>
      </c>
      <c r="M19" s="108">
        <v>2</v>
      </c>
      <c r="N19" s="108">
        <v>1.2</v>
      </c>
      <c r="O19" s="108">
        <v>1.5</v>
      </c>
      <c r="P19" s="108"/>
      <c r="Q19" s="110">
        <v>2</v>
      </c>
      <c r="R19" s="112">
        <f>L19*70+M19*75+N19*25+O19*60+Q19*45+P19*120</f>
        <v>675</v>
      </c>
    </row>
    <row r="20" spans="1:21" ht="15.6" customHeight="1">
      <c r="A20" s="27" t="s">
        <v>39</v>
      </c>
      <c r="B20" s="40" t="s">
        <v>269</v>
      </c>
      <c r="C20" s="139"/>
      <c r="D20" s="68" t="s">
        <v>106</v>
      </c>
      <c r="E20" s="139"/>
      <c r="F20" s="69" t="s">
        <v>107</v>
      </c>
      <c r="G20" s="139"/>
      <c r="H20" s="139"/>
      <c r="I20" s="68" t="s">
        <v>108</v>
      </c>
      <c r="J20" s="169"/>
      <c r="K20" s="78"/>
      <c r="L20" s="153"/>
      <c r="M20" s="108"/>
      <c r="N20" s="108"/>
      <c r="O20" s="108"/>
      <c r="P20" s="108"/>
      <c r="Q20" s="126"/>
      <c r="R20" s="112" t="e">
        <f>Q20*45+O20*120+N20*75+M20*60+L20*25+K19*70</f>
        <v>#VALUE!</v>
      </c>
    </row>
    <row r="21" spans="1:21" ht="15.6" customHeight="1">
      <c r="A21" s="26">
        <f>A19+1</f>
        <v>42894</v>
      </c>
      <c r="B21" s="41" t="s">
        <v>228</v>
      </c>
      <c r="C21" s="149" t="s">
        <v>109</v>
      </c>
      <c r="D21" s="65" t="s">
        <v>110</v>
      </c>
      <c r="E21" s="149" t="s">
        <v>71</v>
      </c>
      <c r="F21" s="64" t="s">
        <v>111</v>
      </c>
      <c r="G21" s="149" t="s">
        <v>91</v>
      </c>
      <c r="H21" s="149" t="s">
        <v>73</v>
      </c>
      <c r="I21" s="64" t="s">
        <v>112</v>
      </c>
      <c r="J21" s="168"/>
      <c r="K21" s="41" t="s">
        <v>248</v>
      </c>
      <c r="L21" s="152">
        <v>4.5999999999999996</v>
      </c>
      <c r="M21" s="126">
        <v>2</v>
      </c>
      <c r="N21" s="126">
        <v>1.5</v>
      </c>
      <c r="O21" s="126"/>
      <c r="P21" s="126">
        <v>0.5</v>
      </c>
      <c r="Q21" s="128">
        <v>2</v>
      </c>
      <c r="R21" s="112">
        <f>L21*70+M21*75+N21*25+O21*60+Q21*45+P21*120</f>
        <v>659.5</v>
      </c>
    </row>
    <row r="22" spans="1:21" ht="15.6" customHeight="1">
      <c r="A22" s="27" t="s">
        <v>40</v>
      </c>
      <c r="B22" s="42" t="s">
        <v>267</v>
      </c>
      <c r="C22" s="139"/>
      <c r="D22" s="68" t="s">
        <v>113</v>
      </c>
      <c r="E22" s="139"/>
      <c r="F22" s="69" t="s">
        <v>114</v>
      </c>
      <c r="G22" s="139"/>
      <c r="H22" s="139"/>
      <c r="I22" s="68" t="s">
        <v>115</v>
      </c>
      <c r="J22" s="169"/>
      <c r="K22" s="78" t="s">
        <v>286</v>
      </c>
      <c r="L22" s="153"/>
      <c r="M22" s="108"/>
      <c r="N22" s="108"/>
      <c r="O22" s="108"/>
      <c r="P22" s="108"/>
      <c r="Q22" s="126"/>
      <c r="R22" s="112" t="e">
        <f>Q22*45+O22*120+N22*75+M22*60+L22*25+K21*70</f>
        <v>#VALUE!</v>
      </c>
    </row>
    <row r="23" spans="1:21" ht="15.6" customHeight="1">
      <c r="A23" s="26">
        <f>A21+1</f>
        <v>42895</v>
      </c>
      <c r="B23" s="41" t="s">
        <v>241</v>
      </c>
      <c r="C23" s="149" t="s">
        <v>69</v>
      </c>
      <c r="D23" s="63" t="s">
        <v>116</v>
      </c>
      <c r="E23" s="118" t="s">
        <v>117</v>
      </c>
      <c r="F23" s="64" t="s">
        <v>118</v>
      </c>
      <c r="G23" s="118" t="s">
        <v>91</v>
      </c>
      <c r="H23" s="116" t="s">
        <v>73</v>
      </c>
      <c r="I23" s="64" t="s">
        <v>119</v>
      </c>
      <c r="J23" s="167" t="s">
        <v>75</v>
      </c>
      <c r="K23" s="52" t="s">
        <v>252</v>
      </c>
      <c r="L23" s="131">
        <v>4.8</v>
      </c>
      <c r="M23" s="108">
        <v>1.9</v>
      </c>
      <c r="N23" s="108">
        <v>2</v>
      </c>
      <c r="O23" s="108">
        <v>1</v>
      </c>
      <c r="P23" s="108"/>
      <c r="Q23" s="110">
        <v>1.8</v>
      </c>
      <c r="R23" s="129">
        <f>L23*70+M23*75+N23*25+O23*60+Q23*45+P23*120</f>
        <v>669.5</v>
      </c>
      <c r="U23" s="53"/>
    </row>
    <row r="24" spans="1:21" ht="15.6" customHeight="1" thickBot="1">
      <c r="A24" s="25" t="s">
        <v>41</v>
      </c>
      <c r="B24" s="90" t="s">
        <v>268</v>
      </c>
      <c r="C24" s="144"/>
      <c r="D24" s="66" t="s">
        <v>120</v>
      </c>
      <c r="E24" s="119"/>
      <c r="F24" s="67" t="s">
        <v>121</v>
      </c>
      <c r="G24" s="119"/>
      <c r="H24" s="140"/>
      <c r="I24" s="67" t="s">
        <v>122</v>
      </c>
      <c r="J24" s="123"/>
      <c r="K24" s="42" t="s">
        <v>287</v>
      </c>
      <c r="L24" s="153"/>
      <c r="M24" s="109"/>
      <c r="N24" s="109"/>
      <c r="O24" s="109"/>
      <c r="P24" s="109"/>
      <c r="Q24" s="126"/>
      <c r="R24" s="112" t="e">
        <f>Q24*45+O24*120+N24*75+M24*60+L24*25+K23*70</f>
        <v>#VALUE!</v>
      </c>
      <c r="U24" s="54"/>
    </row>
    <row r="25" spans="1:21" ht="15.6" customHeight="1">
      <c r="A25" s="31">
        <f>A23+3</f>
        <v>42898</v>
      </c>
      <c r="B25" s="52" t="s">
        <v>223</v>
      </c>
      <c r="C25" s="143" t="s">
        <v>88</v>
      </c>
      <c r="D25" s="99" t="s">
        <v>123</v>
      </c>
      <c r="E25" s="143" t="s">
        <v>71</v>
      </c>
      <c r="F25" s="65" t="s">
        <v>124</v>
      </c>
      <c r="G25" s="143" t="s">
        <v>82</v>
      </c>
      <c r="H25" s="143" t="s">
        <v>125</v>
      </c>
      <c r="I25" s="86" t="s">
        <v>126</v>
      </c>
      <c r="J25" s="122" t="s">
        <v>75</v>
      </c>
      <c r="K25" s="79" t="s">
        <v>219</v>
      </c>
      <c r="L25" s="175">
        <v>4.5</v>
      </c>
      <c r="M25" s="170">
        <v>2.2000000000000002</v>
      </c>
      <c r="N25" s="170">
        <v>1.2</v>
      </c>
      <c r="O25" s="170">
        <v>1</v>
      </c>
      <c r="P25" s="170"/>
      <c r="Q25" s="171">
        <v>2</v>
      </c>
      <c r="R25" s="172">
        <f>L25*70+M25*75+N25*25+O25*60+Q25*45+P25*120</f>
        <v>660</v>
      </c>
    </row>
    <row r="26" spans="1:21" ht="15.6" customHeight="1">
      <c r="A26" s="27" t="s">
        <v>42</v>
      </c>
      <c r="B26" s="40" t="s">
        <v>270</v>
      </c>
      <c r="C26" s="139"/>
      <c r="D26" s="73" t="s">
        <v>127</v>
      </c>
      <c r="E26" s="139"/>
      <c r="F26" s="68" t="s">
        <v>128</v>
      </c>
      <c r="G26" s="139"/>
      <c r="H26" s="139"/>
      <c r="I26" s="74" t="s">
        <v>129</v>
      </c>
      <c r="J26" s="114"/>
      <c r="K26" s="40" t="s">
        <v>288</v>
      </c>
      <c r="L26" s="153"/>
      <c r="M26" s="108"/>
      <c r="N26" s="108"/>
      <c r="O26" s="108"/>
      <c r="P26" s="108"/>
      <c r="Q26" s="126"/>
      <c r="R26" s="130" t="e">
        <f>Q26*45+O26*120+N26*75+M26*60+L26*25+K25*70</f>
        <v>#VALUE!</v>
      </c>
    </row>
    <row r="27" spans="1:21" ht="15.6" customHeight="1">
      <c r="A27" s="29">
        <f>A25+1</f>
        <v>42899</v>
      </c>
      <c r="B27" s="41" t="s">
        <v>231</v>
      </c>
      <c r="C27" s="149" t="s">
        <v>69</v>
      </c>
      <c r="D27" s="85" t="s">
        <v>130</v>
      </c>
      <c r="E27" s="149" t="s">
        <v>71</v>
      </c>
      <c r="F27" s="85" t="s">
        <v>131</v>
      </c>
      <c r="G27" s="149" t="s">
        <v>71</v>
      </c>
      <c r="H27" s="149" t="s">
        <v>73</v>
      </c>
      <c r="I27" s="75" t="s">
        <v>132</v>
      </c>
      <c r="J27" s="173"/>
      <c r="K27" s="41" t="s">
        <v>247</v>
      </c>
      <c r="L27" s="131">
        <v>4.8</v>
      </c>
      <c r="M27" s="108">
        <v>2</v>
      </c>
      <c r="N27" s="108">
        <v>1.5</v>
      </c>
      <c r="O27" s="108"/>
      <c r="P27" s="108"/>
      <c r="Q27" s="110">
        <v>1.8</v>
      </c>
      <c r="R27" s="112">
        <f>L27*70+M27*75+N27*25+O27*60+Q27*45+P27*120</f>
        <v>604.5</v>
      </c>
      <c r="T27" s="48"/>
    </row>
    <row r="28" spans="1:21" ht="15.6" customHeight="1">
      <c r="A28" s="27" t="s">
        <v>38</v>
      </c>
      <c r="B28" s="42" t="s">
        <v>271</v>
      </c>
      <c r="C28" s="139"/>
      <c r="D28" s="73" t="s">
        <v>133</v>
      </c>
      <c r="E28" s="139"/>
      <c r="F28" s="68" t="s">
        <v>134</v>
      </c>
      <c r="G28" s="139"/>
      <c r="H28" s="139"/>
      <c r="I28" s="76" t="s">
        <v>135</v>
      </c>
      <c r="J28" s="174"/>
      <c r="K28" s="40" t="s">
        <v>289</v>
      </c>
      <c r="L28" s="152"/>
      <c r="M28" s="110"/>
      <c r="N28" s="110"/>
      <c r="O28" s="110"/>
      <c r="P28" s="110"/>
      <c r="Q28" s="128"/>
      <c r="R28" s="112" t="e">
        <f>Q28*45+O28*120+N28*75+M28*60+L28*25+K27*70</f>
        <v>#VALUE!</v>
      </c>
      <c r="T28" s="49"/>
      <c r="U28" s="50"/>
    </row>
    <row r="29" spans="1:21" ht="15.6" customHeight="1">
      <c r="A29" s="26">
        <f>A27+1</f>
        <v>42900</v>
      </c>
      <c r="B29" s="41" t="s">
        <v>230</v>
      </c>
      <c r="C29" s="149" t="s">
        <v>48</v>
      </c>
      <c r="D29" s="65" t="s">
        <v>136</v>
      </c>
      <c r="E29" s="149" t="s">
        <v>82</v>
      </c>
      <c r="F29" s="64" t="s">
        <v>137</v>
      </c>
      <c r="G29" s="149" t="s">
        <v>52</v>
      </c>
      <c r="H29" s="149" t="s">
        <v>104</v>
      </c>
      <c r="I29" s="64" t="s">
        <v>138</v>
      </c>
      <c r="J29" s="168"/>
      <c r="K29" s="41" t="s">
        <v>216</v>
      </c>
      <c r="L29" s="131">
        <v>4.5</v>
      </c>
      <c r="M29" s="108">
        <v>2</v>
      </c>
      <c r="N29" s="108">
        <v>1.2</v>
      </c>
      <c r="O29" s="108">
        <v>1.5</v>
      </c>
      <c r="P29" s="108"/>
      <c r="Q29" s="110">
        <v>2</v>
      </c>
      <c r="R29" s="112">
        <f>L29*70+M29*75+N29*25+O29*60+Q29*45+P29*120</f>
        <v>675</v>
      </c>
      <c r="U29" s="51"/>
    </row>
    <row r="30" spans="1:21" ht="15.6" customHeight="1">
      <c r="A30" s="27" t="s">
        <v>39</v>
      </c>
      <c r="B30" s="42" t="s">
        <v>272</v>
      </c>
      <c r="C30" s="139"/>
      <c r="D30" s="68" t="s">
        <v>139</v>
      </c>
      <c r="E30" s="139"/>
      <c r="F30" s="69" t="s">
        <v>140</v>
      </c>
      <c r="G30" s="139"/>
      <c r="H30" s="139"/>
      <c r="I30" s="68" t="s">
        <v>141</v>
      </c>
      <c r="J30" s="169"/>
      <c r="K30" s="42"/>
      <c r="L30" s="153"/>
      <c r="M30" s="108"/>
      <c r="N30" s="108"/>
      <c r="O30" s="108"/>
      <c r="P30" s="108"/>
      <c r="Q30" s="126"/>
      <c r="R30" s="112" t="e">
        <f>Q30*45+O30*120+N30*75+M30*60+L30*25+K29*70</f>
        <v>#VALUE!</v>
      </c>
      <c r="U30" s="30"/>
    </row>
    <row r="31" spans="1:21" ht="15.6" customHeight="1">
      <c r="A31" s="26">
        <f>A29+1</f>
        <v>42901</v>
      </c>
      <c r="B31" s="41" t="s">
        <v>238</v>
      </c>
      <c r="C31" s="149" t="s">
        <v>142</v>
      </c>
      <c r="D31" s="85" t="s">
        <v>300</v>
      </c>
      <c r="E31" s="149" t="s">
        <v>71</v>
      </c>
      <c r="F31" s="64" t="s">
        <v>302</v>
      </c>
      <c r="G31" s="149" t="s">
        <v>305</v>
      </c>
      <c r="H31" s="149" t="s">
        <v>73</v>
      </c>
      <c r="I31" s="64" t="s">
        <v>143</v>
      </c>
      <c r="J31" s="168" t="s">
        <v>65</v>
      </c>
      <c r="K31" s="41" t="s">
        <v>245</v>
      </c>
      <c r="L31" s="131">
        <v>4.5</v>
      </c>
      <c r="M31" s="108">
        <v>2</v>
      </c>
      <c r="N31" s="108">
        <v>1.5</v>
      </c>
      <c r="O31" s="108"/>
      <c r="P31" s="108">
        <v>0.5</v>
      </c>
      <c r="Q31" s="110">
        <v>2</v>
      </c>
      <c r="R31" s="112">
        <f>L31*70+M31*75+N31*25+O31*60+Q31*45+P31*150</f>
        <v>667.5</v>
      </c>
      <c r="U31" s="32"/>
    </row>
    <row r="32" spans="1:21" s="3" customFormat="1" ht="15.6" customHeight="1">
      <c r="A32" s="27" t="s">
        <v>40</v>
      </c>
      <c r="B32" s="40" t="s">
        <v>273</v>
      </c>
      <c r="C32" s="139"/>
      <c r="D32" s="73" t="s">
        <v>144</v>
      </c>
      <c r="E32" s="139"/>
      <c r="F32" s="68" t="s">
        <v>304</v>
      </c>
      <c r="G32" s="139"/>
      <c r="H32" s="139"/>
      <c r="I32" s="70" t="s">
        <v>145</v>
      </c>
      <c r="J32" s="169"/>
      <c r="K32" s="78" t="s">
        <v>290</v>
      </c>
      <c r="L32" s="153"/>
      <c r="M32" s="108"/>
      <c r="N32" s="108"/>
      <c r="O32" s="108"/>
      <c r="P32" s="108"/>
      <c r="Q32" s="126"/>
      <c r="R32" s="112" t="e">
        <f>Q32*45+O32*120+N32*75+M32*60+L32*25+K31*70</f>
        <v>#VALUE!</v>
      </c>
    </row>
    <row r="33" spans="1:24" ht="15.6" customHeight="1">
      <c r="A33" s="26">
        <f>A31+1</f>
        <v>42902</v>
      </c>
      <c r="B33" s="52" t="s">
        <v>256</v>
      </c>
      <c r="C33" s="149" t="s">
        <v>69</v>
      </c>
      <c r="D33" s="101" t="s">
        <v>146</v>
      </c>
      <c r="E33" s="118" t="s">
        <v>71</v>
      </c>
      <c r="F33" s="64" t="s">
        <v>301</v>
      </c>
      <c r="G33" s="118" t="s">
        <v>306</v>
      </c>
      <c r="H33" s="149" t="s">
        <v>73</v>
      </c>
      <c r="I33" s="65" t="s">
        <v>147</v>
      </c>
      <c r="J33" s="167" t="s">
        <v>75</v>
      </c>
      <c r="K33" s="52" t="s">
        <v>237</v>
      </c>
      <c r="L33" s="131">
        <v>4.5</v>
      </c>
      <c r="M33" s="108">
        <v>2.5</v>
      </c>
      <c r="N33" s="108">
        <v>2</v>
      </c>
      <c r="O33" s="108">
        <v>1</v>
      </c>
      <c r="P33" s="108"/>
      <c r="Q33" s="110">
        <v>1.9</v>
      </c>
      <c r="R33" s="112">
        <f>L33*70+M33*75+N33*25+O33*60+Q33*45+P33*120</f>
        <v>698</v>
      </c>
      <c r="U33" s="30"/>
    </row>
    <row r="34" spans="1:24" ht="15.6" customHeight="1" thickBot="1">
      <c r="A34" s="25" t="s">
        <v>41</v>
      </c>
      <c r="B34" s="42" t="s">
        <v>274</v>
      </c>
      <c r="C34" s="144"/>
      <c r="D34" s="74" t="s">
        <v>148</v>
      </c>
      <c r="E34" s="119"/>
      <c r="F34" s="67" t="s">
        <v>303</v>
      </c>
      <c r="G34" s="119"/>
      <c r="H34" s="144"/>
      <c r="I34" s="67" t="s">
        <v>149</v>
      </c>
      <c r="J34" s="123"/>
      <c r="K34" s="42" t="s">
        <v>291</v>
      </c>
      <c r="L34" s="132"/>
      <c r="M34" s="109"/>
      <c r="N34" s="109"/>
      <c r="O34" s="109"/>
      <c r="P34" s="109"/>
      <c r="Q34" s="111"/>
      <c r="R34" s="113" t="e">
        <f>Q34*45+O34*120+N34*75+M34*60+L34*25+K33*70</f>
        <v>#VALUE!</v>
      </c>
    </row>
    <row r="35" spans="1:24" s="24" customFormat="1" ht="15.6" customHeight="1">
      <c r="A35" s="31">
        <f>A33+3</f>
        <v>42905</v>
      </c>
      <c r="B35" s="92" t="s">
        <v>224</v>
      </c>
      <c r="C35" s="143" t="s">
        <v>88</v>
      </c>
      <c r="D35" s="72" t="s">
        <v>150</v>
      </c>
      <c r="E35" s="143" t="s">
        <v>71</v>
      </c>
      <c r="F35" s="77" t="s">
        <v>151</v>
      </c>
      <c r="G35" s="143" t="s">
        <v>91</v>
      </c>
      <c r="H35" s="162" t="s">
        <v>125</v>
      </c>
      <c r="I35" s="82" t="s">
        <v>152</v>
      </c>
      <c r="J35" s="163" t="s">
        <v>75</v>
      </c>
      <c r="K35" s="79" t="s">
        <v>220</v>
      </c>
      <c r="L35" s="152">
        <v>4.5</v>
      </c>
      <c r="M35" s="126">
        <v>2</v>
      </c>
      <c r="N35" s="126">
        <v>1.5</v>
      </c>
      <c r="O35" s="126">
        <v>1</v>
      </c>
      <c r="P35" s="126">
        <v>0</v>
      </c>
      <c r="Q35" s="128">
        <v>1.8</v>
      </c>
      <c r="R35" s="129">
        <f>L35*70+M35*75+N35*25+O35*60+Q35*45+P35*120</f>
        <v>643.5</v>
      </c>
      <c r="T35" s="48"/>
      <c r="U35" s="28"/>
      <c r="V35" s="28"/>
      <c r="W35" s="28"/>
      <c r="X35" s="28"/>
    </row>
    <row r="36" spans="1:24" s="24" customFormat="1" ht="15.6" customHeight="1">
      <c r="A36" s="27" t="s">
        <v>42</v>
      </c>
      <c r="B36" s="40" t="s">
        <v>275</v>
      </c>
      <c r="C36" s="139"/>
      <c r="D36" s="73" t="s">
        <v>153</v>
      </c>
      <c r="E36" s="139"/>
      <c r="F36" s="68" t="s">
        <v>154</v>
      </c>
      <c r="G36" s="139"/>
      <c r="H36" s="116"/>
      <c r="I36" s="74" t="s">
        <v>155</v>
      </c>
      <c r="J36" s="164"/>
      <c r="K36" s="40" t="s">
        <v>292</v>
      </c>
      <c r="L36" s="152"/>
      <c r="M36" s="110"/>
      <c r="N36" s="110"/>
      <c r="O36" s="110"/>
      <c r="P36" s="110"/>
      <c r="Q36" s="128"/>
      <c r="R36" s="130" t="e">
        <f>Q36*45+O36*120+N36*75+M36*60+L36*25+K35*70</f>
        <v>#VALUE!</v>
      </c>
      <c r="T36" s="49"/>
      <c r="U36" s="28"/>
      <c r="V36" s="28"/>
      <c r="W36" s="28"/>
      <c r="X36" s="30"/>
    </row>
    <row r="37" spans="1:24" s="24" customFormat="1" ht="15.6" customHeight="1">
      <c r="A37" s="29">
        <f>A35+1</f>
        <v>42906</v>
      </c>
      <c r="B37" s="41" t="s">
        <v>242</v>
      </c>
      <c r="C37" s="116" t="s">
        <v>69</v>
      </c>
      <c r="D37" s="65" t="s">
        <v>156</v>
      </c>
      <c r="E37" s="149" t="s">
        <v>71</v>
      </c>
      <c r="F37" s="64" t="s">
        <v>157</v>
      </c>
      <c r="G37" s="149" t="s">
        <v>50</v>
      </c>
      <c r="H37" s="116" t="s">
        <v>73</v>
      </c>
      <c r="I37" s="64" t="s">
        <v>158</v>
      </c>
      <c r="J37" s="151"/>
      <c r="K37" s="41" t="s">
        <v>258</v>
      </c>
      <c r="L37" s="131">
        <v>4.8</v>
      </c>
      <c r="M37" s="108">
        <v>2.5</v>
      </c>
      <c r="N37" s="108">
        <v>1.6</v>
      </c>
      <c r="O37" s="108"/>
      <c r="P37" s="108"/>
      <c r="Q37" s="110">
        <v>1.8</v>
      </c>
      <c r="R37" s="112">
        <f>L37*70+M37*75+N37*25+O37*60+Q37*45+P37*120</f>
        <v>644.5</v>
      </c>
      <c r="T37" s="51"/>
      <c r="U37" s="28"/>
      <c r="V37" s="28"/>
      <c r="W37" s="28"/>
      <c r="X37" s="28"/>
    </row>
    <row r="38" spans="1:24" s="24" customFormat="1" ht="15.6" customHeight="1">
      <c r="A38" s="27" t="s">
        <v>38</v>
      </c>
      <c r="B38" s="40" t="s">
        <v>276</v>
      </c>
      <c r="C38" s="148"/>
      <c r="D38" s="68" t="s">
        <v>159</v>
      </c>
      <c r="E38" s="139"/>
      <c r="F38" s="68" t="s">
        <v>160</v>
      </c>
      <c r="G38" s="139"/>
      <c r="H38" s="116"/>
      <c r="I38" s="68" t="s">
        <v>161</v>
      </c>
      <c r="J38" s="151"/>
      <c r="K38" s="40" t="s">
        <v>293</v>
      </c>
      <c r="L38" s="153"/>
      <c r="M38" s="108"/>
      <c r="N38" s="108"/>
      <c r="O38" s="108"/>
      <c r="P38" s="108"/>
      <c r="Q38" s="126"/>
      <c r="R38" s="112" t="e">
        <f>Q38*45+O38*120+N38*75+M38*60+L38*25+K37*70</f>
        <v>#VALUE!</v>
      </c>
      <c r="T38" s="28"/>
      <c r="U38" s="28"/>
    </row>
    <row r="39" spans="1:24" s="24" customFormat="1" ht="15.6" customHeight="1">
      <c r="A39" s="26">
        <f>A37+1</f>
        <v>42907</v>
      </c>
      <c r="B39" s="41" t="s">
        <v>229</v>
      </c>
      <c r="C39" s="116" t="s">
        <v>48</v>
      </c>
      <c r="D39" s="65" t="s">
        <v>162</v>
      </c>
      <c r="E39" s="149" t="s">
        <v>91</v>
      </c>
      <c r="F39" s="63" t="s">
        <v>163</v>
      </c>
      <c r="G39" s="149" t="s">
        <v>91</v>
      </c>
      <c r="H39" s="149" t="s">
        <v>164</v>
      </c>
      <c r="I39" s="64" t="s">
        <v>165</v>
      </c>
      <c r="J39" s="151"/>
      <c r="K39" s="41" t="s">
        <v>216</v>
      </c>
      <c r="L39" s="131">
        <v>4.5</v>
      </c>
      <c r="M39" s="108">
        <v>2.5</v>
      </c>
      <c r="N39" s="108">
        <v>1.3</v>
      </c>
      <c r="O39" s="108">
        <v>1.5</v>
      </c>
      <c r="P39" s="108"/>
      <c r="Q39" s="110">
        <v>1.7</v>
      </c>
      <c r="R39" s="112">
        <f>L39*70+M39*75+N39*25+O39*60+Q39*45+P39*120</f>
        <v>701.5</v>
      </c>
      <c r="T39" s="28"/>
      <c r="U39" s="28"/>
    </row>
    <row r="40" spans="1:24" s="24" customFormat="1" ht="15.6" customHeight="1">
      <c r="A40" s="27" t="s">
        <v>39</v>
      </c>
      <c r="B40" s="42" t="s">
        <v>277</v>
      </c>
      <c r="C40" s="148"/>
      <c r="D40" s="68" t="s">
        <v>166</v>
      </c>
      <c r="E40" s="139"/>
      <c r="F40" s="69" t="s">
        <v>167</v>
      </c>
      <c r="G40" s="139"/>
      <c r="H40" s="139"/>
      <c r="I40" s="68" t="s">
        <v>168</v>
      </c>
      <c r="J40" s="151"/>
      <c r="K40" s="42"/>
      <c r="L40" s="153"/>
      <c r="M40" s="108"/>
      <c r="N40" s="108"/>
      <c r="O40" s="108"/>
      <c r="P40" s="108"/>
      <c r="Q40" s="126"/>
      <c r="R40" s="112" t="e">
        <f>Q40*45+O40*120+N40*75+M40*60+L40*25+#REF!*70</f>
        <v>#REF!</v>
      </c>
      <c r="T40" s="28"/>
      <c r="U40" s="28"/>
    </row>
    <row r="41" spans="1:24" s="24" customFormat="1" ht="15.6" customHeight="1">
      <c r="A41" s="26">
        <f>A39+1</f>
        <v>42908</v>
      </c>
      <c r="B41" s="41" t="s">
        <v>249</v>
      </c>
      <c r="C41" s="116" t="s">
        <v>169</v>
      </c>
      <c r="D41" s="65" t="s">
        <v>170</v>
      </c>
      <c r="E41" s="149" t="s">
        <v>71</v>
      </c>
      <c r="F41" s="64" t="s">
        <v>171</v>
      </c>
      <c r="G41" s="149" t="s">
        <v>91</v>
      </c>
      <c r="H41" s="116" t="s">
        <v>73</v>
      </c>
      <c r="I41" s="64" t="s">
        <v>172</v>
      </c>
      <c r="J41" s="151"/>
      <c r="K41" s="41" t="s">
        <v>248</v>
      </c>
      <c r="L41" s="152">
        <v>4.5999999999999996</v>
      </c>
      <c r="M41" s="126">
        <v>2</v>
      </c>
      <c r="N41" s="126">
        <v>1.1000000000000001</v>
      </c>
      <c r="O41" s="126"/>
      <c r="P41" s="126">
        <v>0.5</v>
      </c>
      <c r="Q41" s="128">
        <v>2</v>
      </c>
      <c r="R41" s="112">
        <f>L41*70+M41*75+N41*25+O41*60+Q41*45+P41*120</f>
        <v>649.5</v>
      </c>
      <c r="T41" s="28"/>
      <c r="U41" s="28"/>
    </row>
    <row r="42" spans="1:24" s="24" customFormat="1" ht="15.6" customHeight="1">
      <c r="A42" s="27" t="s">
        <v>40</v>
      </c>
      <c r="B42" s="40" t="s">
        <v>278</v>
      </c>
      <c r="C42" s="148"/>
      <c r="D42" s="68" t="s">
        <v>173</v>
      </c>
      <c r="E42" s="139"/>
      <c r="F42" s="68" t="s">
        <v>174</v>
      </c>
      <c r="G42" s="139"/>
      <c r="H42" s="116"/>
      <c r="I42" s="68" t="s">
        <v>175</v>
      </c>
      <c r="J42" s="151"/>
      <c r="K42" s="42" t="s">
        <v>286</v>
      </c>
      <c r="L42" s="153"/>
      <c r="M42" s="108"/>
      <c r="N42" s="108"/>
      <c r="O42" s="108"/>
      <c r="P42" s="108"/>
      <c r="Q42" s="126"/>
      <c r="R42" s="112" t="e">
        <f>Q42*45+O42*120+N42*75+M42*60+L42*25+K41*70</f>
        <v>#VALUE!</v>
      </c>
    </row>
    <row r="43" spans="1:24" s="24" customFormat="1" ht="15.6" customHeight="1">
      <c r="A43" s="26">
        <f>A41+1</f>
        <v>42909</v>
      </c>
      <c r="B43" s="52" t="s">
        <v>243</v>
      </c>
      <c r="C43" s="149" t="s">
        <v>69</v>
      </c>
      <c r="D43" s="63" t="s">
        <v>176</v>
      </c>
      <c r="E43" s="118" t="s">
        <v>52</v>
      </c>
      <c r="F43" s="64" t="s">
        <v>177</v>
      </c>
      <c r="G43" s="118" t="s">
        <v>91</v>
      </c>
      <c r="H43" s="116" t="s">
        <v>73</v>
      </c>
      <c r="I43" s="64" t="s">
        <v>178</v>
      </c>
      <c r="J43" s="114" t="s">
        <v>75</v>
      </c>
      <c r="K43" s="93" t="s">
        <v>253</v>
      </c>
      <c r="L43" s="131">
        <v>4.7</v>
      </c>
      <c r="M43" s="108">
        <v>2</v>
      </c>
      <c r="N43" s="108">
        <v>1.5</v>
      </c>
      <c r="O43" s="108">
        <v>1</v>
      </c>
      <c r="P43" s="108"/>
      <c r="Q43" s="110">
        <v>1.8</v>
      </c>
      <c r="R43" s="112">
        <f>L43*70+M43*75+N43*25+O43*60+Q43*45+P43*120</f>
        <v>657.5</v>
      </c>
    </row>
    <row r="44" spans="1:24" s="24" customFormat="1" ht="15.6" customHeight="1" thickBot="1">
      <c r="A44" s="25" t="s">
        <v>41</v>
      </c>
      <c r="B44" s="90" t="s">
        <v>279</v>
      </c>
      <c r="C44" s="144"/>
      <c r="D44" s="66" t="s">
        <v>179</v>
      </c>
      <c r="E44" s="119"/>
      <c r="F44" s="67" t="s">
        <v>180</v>
      </c>
      <c r="G44" s="119"/>
      <c r="H44" s="140"/>
      <c r="I44" s="67" t="s">
        <v>181</v>
      </c>
      <c r="J44" s="115"/>
      <c r="K44" s="91" t="s">
        <v>298</v>
      </c>
      <c r="L44" s="132"/>
      <c r="M44" s="109"/>
      <c r="N44" s="109"/>
      <c r="O44" s="109"/>
      <c r="P44" s="109"/>
      <c r="Q44" s="111"/>
      <c r="R44" s="113" t="e">
        <f>Q44*45+O44*120+N44*75+M44*60+L44*25+K43*70</f>
        <v>#VALUE!</v>
      </c>
    </row>
    <row r="45" spans="1:24" s="24" customFormat="1" ht="15" customHeight="1">
      <c r="A45" s="29">
        <f>A43+3</f>
        <v>42912</v>
      </c>
      <c r="B45" s="52" t="s">
        <v>225</v>
      </c>
      <c r="C45" s="143" t="s">
        <v>88</v>
      </c>
      <c r="D45" s="99" t="s">
        <v>182</v>
      </c>
      <c r="E45" s="143" t="s">
        <v>71</v>
      </c>
      <c r="F45" s="77" t="s">
        <v>183</v>
      </c>
      <c r="G45" s="143" t="s">
        <v>82</v>
      </c>
      <c r="H45" s="162" t="s">
        <v>125</v>
      </c>
      <c r="I45" s="86" t="s">
        <v>184</v>
      </c>
      <c r="J45" s="163" t="s">
        <v>75</v>
      </c>
      <c r="K45" s="52" t="s">
        <v>221</v>
      </c>
      <c r="L45" s="152">
        <v>4.5</v>
      </c>
      <c r="M45" s="126">
        <v>2.6</v>
      </c>
      <c r="N45" s="126">
        <v>1.4</v>
      </c>
      <c r="O45" s="126">
        <v>1</v>
      </c>
      <c r="P45" s="126"/>
      <c r="Q45" s="128">
        <v>1.8</v>
      </c>
      <c r="R45" s="129">
        <f>L45*70+M45*75+N45*25+O45*60+Q45*45+P45*120</f>
        <v>686</v>
      </c>
    </row>
    <row r="46" spans="1:24" s="24" customFormat="1" ht="15" customHeight="1">
      <c r="A46" s="27" t="s">
        <v>42</v>
      </c>
      <c r="B46" s="40" t="s">
        <v>280</v>
      </c>
      <c r="C46" s="139"/>
      <c r="D46" s="73" t="s">
        <v>185</v>
      </c>
      <c r="E46" s="139"/>
      <c r="F46" s="68" t="s">
        <v>186</v>
      </c>
      <c r="G46" s="139"/>
      <c r="H46" s="116"/>
      <c r="I46" s="87" t="s">
        <v>187</v>
      </c>
      <c r="J46" s="164"/>
      <c r="K46" s="42" t="s">
        <v>297</v>
      </c>
      <c r="L46" s="152"/>
      <c r="M46" s="110"/>
      <c r="N46" s="110"/>
      <c r="O46" s="110"/>
      <c r="P46" s="110"/>
      <c r="Q46" s="128"/>
      <c r="R46" s="130" t="e">
        <f>Q46*45+O46*120+N46*75+M46*60+L46*25+K45*70</f>
        <v>#VALUE!</v>
      </c>
    </row>
    <row r="47" spans="1:24" s="24" customFormat="1" ht="15" customHeight="1">
      <c r="A47" s="29">
        <f>A45+1</f>
        <v>42913</v>
      </c>
      <c r="B47" s="41" t="s">
        <v>281</v>
      </c>
      <c r="C47" s="116" t="s">
        <v>69</v>
      </c>
      <c r="D47" s="65" t="s">
        <v>188</v>
      </c>
      <c r="E47" s="149" t="s">
        <v>71</v>
      </c>
      <c r="F47" s="64" t="s">
        <v>189</v>
      </c>
      <c r="G47" s="149" t="s">
        <v>50</v>
      </c>
      <c r="H47" s="164" t="s">
        <v>73</v>
      </c>
      <c r="I47" s="64" t="s">
        <v>190</v>
      </c>
      <c r="J47" s="164"/>
      <c r="K47" s="41" t="s">
        <v>257</v>
      </c>
      <c r="L47" s="131">
        <v>4.5</v>
      </c>
      <c r="M47" s="108">
        <v>2</v>
      </c>
      <c r="N47" s="108">
        <v>1.8</v>
      </c>
      <c r="O47" s="108"/>
      <c r="P47" s="108"/>
      <c r="Q47" s="110">
        <v>2</v>
      </c>
      <c r="R47" s="112">
        <f>L47*70+M47*75+N47*25+O47*60+Q47*45+P47*120</f>
        <v>600</v>
      </c>
    </row>
    <row r="48" spans="1:24" s="24" customFormat="1" ht="15" customHeight="1">
      <c r="A48" s="27" t="s">
        <v>38</v>
      </c>
      <c r="B48" s="40" t="s">
        <v>282</v>
      </c>
      <c r="C48" s="148"/>
      <c r="D48" s="68" t="s">
        <v>191</v>
      </c>
      <c r="E48" s="139"/>
      <c r="F48" s="68" t="s">
        <v>192</v>
      </c>
      <c r="G48" s="139"/>
      <c r="H48" s="164"/>
      <c r="I48" s="74" t="s">
        <v>193</v>
      </c>
      <c r="J48" s="164"/>
      <c r="K48" s="40" t="s">
        <v>296</v>
      </c>
      <c r="L48" s="153"/>
      <c r="M48" s="108"/>
      <c r="N48" s="108"/>
      <c r="O48" s="108"/>
      <c r="P48" s="108"/>
      <c r="Q48" s="126"/>
      <c r="R48" s="112" t="e">
        <f>Q48*45+O48*120+N48*75+M48*60+L48*25+K47*70</f>
        <v>#VALUE!</v>
      </c>
    </row>
    <row r="49" spans="1:19" s="24" customFormat="1" ht="15" customHeight="1">
      <c r="A49" s="26">
        <f>A47+1</f>
        <v>42914</v>
      </c>
      <c r="B49" s="41" t="s">
        <v>239</v>
      </c>
      <c r="C49" s="116" t="s">
        <v>48</v>
      </c>
      <c r="D49" s="65" t="s">
        <v>194</v>
      </c>
      <c r="E49" s="149" t="s">
        <v>50</v>
      </c>
      <c r="F49" s="65" t="s">
        <v>195</v>
      </c>
      <c r="G49" s="149" t="s">
        <v>91</v>
      </c>
      <c r="H49" s="116" t="s">
        <v>104</v>
      </c>
      <c r="I49" s="65" t="s">
        <v>196</v>
      </c>
      <c r="J49" s="151"/>
      <c r="K49" s="41" t="s">
        <v>216</v>
      </c>
      <c r="L49" s="131">
        <v>4.3</v>
      </c>
      <c r="M49" s="108">
        <v>2</v>
      </c>
      <c r="N49" s="108">
        <v>1.2</v>
      </c>
      <c r="O49" s="108">
        <v>1.5</v>
      </c>
      <c r="P49" s="108"/>
      <c r="Q49" s="110">
        <v>2</v>
      </c>
      <c r="R49" s="112">
        <f>L49*70+M49*75+N49*25+O49*60+Q49*45+P49*120</f>
        <v>661</v>
      </c>
    </row>
    <row r="50" spans="1:19" s="24" customFormat="1" ht="15" customHeight="1">
      <c r="A50" s="27" t="s">
        <v>39</v>
      </c>
      <c r="B50" s="42" t="s">
        <v>283</v>
      </c>
      <c r="C50" s="148"/>
      <c r="D50" s="68" t="s">
        <v>197</v>
      </c>
      <c r="E50" s="139"/>
      <c r="F50" s="69" t="s">
        <v>198</v>
      </c>
      <c r="G50" s="139"/>
      <c r="H50" s="116"/>
      <c r="I50" s="68" t="s">
        <v>199</v>
      </c>
      <c r="J50" s="151"/>
      <c r="K50" s="40"/>
      <c r="L50" s="153"/>
      <c r="M50" s="108"/>
      <c r="N50" s="108"/>
      <c r="O50" s="108"/>
      <c r="P50" s="108"/>
      <c r="Q50" s="126"/>
      <c r="R50" s="112" t="e">
        <f>Q50*45+O50*120+N50*75+M50*60+L50*25+#REF!*70</f>
        <v>#REF!</v>
      </c>
    </row>
    <row r="51" spans="1:19" s="24" customFormat="1" ht="15" customHeight="1">
      <c r="A51" s="26">
        <f>A49+1</f>
        <v>42915</v>
      </c>
      <c r="B51" s="41" t="s">
        <v>226</v>
      </c>
      <c r="C51" s="139" t="s">
        <v>200</v>
      </c>
      <c r="D51" s="65" t="s">
        <v>201</v>
      </c>
      <c r="E51" s="149" t="s">
        <v>82</v>
      </c>
      <c r="F51" s="64" t="s">
        <v>202</v>
      </c>
      <c r="G51" s="149" t="s">
        <v>91</v>
      </c>
      <c r="H51" s="139" t="s">
        <v>73</v>
      </c>
      <c r="I51" s="65" t="s">
        <v>203</v>
      </c>
      <c r="J51" s="150" t="s">
        <v>65</v>
      </c>
      <c r="K51" s="41" t="s">
        <v>246</v>
      </c>
      <c r="L51" s="152">
        <v>4.5</v>
      </c>
      <c r="M51" s="126">
        <v>2.6</v>
      </c>
      <c r="N51" s="126">
        <v>1.1000000000000001</v>
      </c>
      <c r="O51" s="126"/>
      <c r="P51" s="126">
        <v>0.5</v>
      </c>
      <c r="Q51" s="128">
        <v>2</v>
      </c>
      <c r="R51" s="112">
        <f>L51*70+M51*75+N51*25+O51*60+Q51*45+P51*120</f>
        <v>687.5</v>
      </c>
    </row>
    <row r="52" spans="1:19" s="24" customFormat="1" ht="15" customHeight="1">
      <c r="A52" s="27" t="s">
        <v>40</v>
      </c>
      <c r="B52" s="40" t="s">
        <v>284</v>
      </c>
      <c r="C52" s="148"/>
      <c r="D52" s="68" t="s">
        <v>204</v>
      </c>
      <c r="E52" s="139"/>
      <c r="F52" s="68" t="s">
        <v>205</v>
      </c>
      <c r="G52" s="139"/>
      <c r="H52" s="116"/>
      <c r="I52" s="68" t="s">
        <v>206</v>
      </c>
      <c r="J52" s="151"/>
      <c r="K52" s="78" t="s">
        <v>295</v>
      </c>
      <c r="L52" s="153"/>
      <c r="M52" s="108"/>
      <c r="N52" s="108"/>
      <c r="O52" s="108"/>
      <c r="P52" s="108"/>
      <c r="Q52" s="126"/>
      <c r="R52" s="112" t="e">
        <f>Q52*45+O52*120+N52*75+M52*60+L52*25+K51*70</f>
        <v>#VALUE!</v>
      </c>
    </row>
    <row r="53" spans="1:19" s="24" customFormat="1" ht="15" customHeight="1">
      <c r="A53" s="26">
        <f>A51+1</f>
        <v>42916</v>
      </c>
      <c r="B53" s="81" t="s">
        <v>244</v>
      </c>
      <c r="C53" s="139" t="s">
        <v>69</v>
      </c>
      <c r="D53" s="63" t="s">
        <v>207</v>
      </c>
      <c r="E53" s="118" t="s">
        <v>71</v>
      </c>
      <c r="F53" s="64" t="s">
        <v>208</v>
      </c>
      <c r="G53" s="118" t="s">
        <v>91</v>
      </c>
      <c r="H53" s="139" t="s">
        <v>73</v>
      </c>
      <c r="I53" s="64" t="s">
        <v>209</v>
      </c>
      <c r="J53" s="114" t="s">
        <v>75</v>
      </c>
      <c r="K53" s="94" t="s">
        <v>250</v>
      </c>
      <c r="L53" s="131">
        <v>4.8</v>
      </c>
      <c r="M53" s="108">
        <v>2</v>
      </c>
      <c r="N53" s="108">
        <v>1.3</v>
      </c>
      <c r="O53" s="108">
        <v>1</v>
      </c>
      <c r="P53" s="108"/>
      <c r="Q53" s="110">
        <v>2</v>
      </c>
      <c r="R53" s="112">
        <f>L53*70+M53*75+N53*25+O53*60+Q53*45+P53*120</f>
        <v>668.5</v>
      </c>
    </row>
    <row r="54" spans="1:19" s="24" customFormat="1" ht="15" customHeight="1" thickBot="1">
      <c r="A54" s="96" t="s">
        <v>43</v>
      </c>
      <c r="B54" s="97" t="s">
        <v>285</v>
      </c>
      <c r="C54" s="117"/>
      <c r="D54" s="66" t="s">
        <v>210</v>
      </c>
      <c r="E54" s="119"/>
      <c r="F54" s="67" t="s">
        <v>211</v>
      </c>
      <c r="G54" s="119"/>
      <c r="H54" s="140"/>
      <c r="I54" s="67" t="s">
        <v>212</v>
      </c>
      <c r="J54" s="115"/>
      <c r="K54" s="95" t="s">
        <v>294</v>
      </c>
      <c r="L54" s="132"/>
      <c r="M54" s="109"/>
      <c r="N54" s="109"/>
      <c r="O54" s="109"/>
      <c r="P54" s="109"/>
      <c r="Q54" s="111"/>
      <c r="R54" s="113" t="e">
        <f>Q54*45+O54*120+N54*75+M54*60+L54*25+K53*70</f>
        <v>#VALUE!</v>
      </c>
    </row>
    <row r="55" spans="1:19" s="24" customFormat="1" ht="15.6" hidden="1" customHeight="1">
      <c r="A55" s="31">
        <f>A53+3</f>
        <v>42919</v>
      </c>
      <c r="B55" s="92"/>
      <c r="C55" s="143"/>
      <c r="D55" s="88"/>
      <c r="E55" s="145"/>
      <c r="F55" s="88"/>
      <c r="G55" s="145"/>
      <c r="H55" s="89"/>
      <c r="I55" s="88"/>
      <c r="J55" s="83"/>
      <c r="K55" s="52"/>
      <c r="L55" s="146">
        <v>4.0999999999999996</v>
      </c>
      <c r="M55" s="141">
        <v>2</v>
      </c>
      <c r="N55" s="141">
        <v>1.5</v>
      </c>
      <c r="O55" s="141">
        <v>1</v>
      </c>
      <c r="P55" s="141"/>
      <c r="Q55" s="135">
        <v>2</v>
      </c>
      <c r="R55" s="133">
        <f>L55*70+M55*75+N55*25+O55*60+Q55*45+P55*120</f>
        <v>624.5</v>
      </c>
    </row>
    <row r="56" spans="1:19" s="24" customFormat="1" ht="15.6" hidden="1" customHeight="1" thickBot="1">
      <c r="A56" s="80" t="s">
        <v>44</v>
      </c>
      <c r="B56" s="90"/>
      <c r="C56" s="144"/>
      <c r="D56" s="88"/>
      <c r="E56" s="119"/>
      <c r="F56" s="88"/>
      <c r="G56" s="119"/>
      <c r="H56" s="89"/>
      <c r="I56" s="88"/>
      <c r="J56" s="83"/>
      <c r="K56" s="42"/>
      <c r="L56" s="147"/>
      <c r="M56" s="142"/>
      <c r="N56" s="142"/>
      <c r="O56" s="142"/>
      <c r="P56" s="142"/>
      <c r="Q56" s="136"/>
      <c r="R56" s="134">
        <f>Q56*45+O56*120+N56*75+M56*60+L56*25+K55*70</f>
        <v>0</v>
      </c>
    </row>
    <row r="57" spans="1:19" s="23" customFormat="1" ht="14.45" customHeight="1">
      <c r="A57" s="158" t="s">
        <v>23</v>
      </c>
      <c r="B57" s="159"/>
      <c r="C57" s="159"/>
      <c r="D57" s="57" t="s">
        <v>24</v>
      </c>
      <c r="E57" s="154" t="s">
        <v>25</v>
      </c>
      <c r="F57" s="154"/>
      <c r="G57" s="155" t="s">
        <v>26</v>
      </c>
      <c r="H57" s="155"/>
      <c r="I57" s="154" t="s">
        <v>27</v>
      </c>
      <c r="J57" s="154"/>
      <c r="K57" s="58" t="s">
        <v>28</v>
      </c>
      <c r="L57" s="154" t="s">
        <v>29</v>
      </c>
      <c r="M57" s="154"/>
      <c r="N57" s="154"/>
      <c r="O57" s="155" t="s">
        <v>30</v>
      </c>
      <c r="P57" s="155"/>
      <c r="Q57" s="155"/>
      <c r="R57" s="156"/>
    </row>
    <row r="58" spans="1:19" s="23" customFormat="1" ht="20.45" customHeight="1">
      <c r="A58" s="160" t="s">
        <v>31</v>
      </c>
      <c r="B58" s="161"/>
      <c r="C58" s="161"/>
      <c r="D58" s="59">
        <v>550</v>
      </c>
      <c r="E58" s="157" t="s">
        <v>32</v>
      </c>
      <c r="F58" s="157"/>
      <c r="G58" s="157" t="s">
        <v>33</v>
      </c>
      <c r="H58" s="157"/>
      <c r="I58" s="157" t="s">
        <v>34</v>
      </c>
      <c r="J58" s="157"/>
      <c r="K58" s="60">
        <v>1</v>
      </c>
      <c r="L58" s="127">
        <v>0.5</v>
      </c>
      <c r="M58" s="127"/>
      <c r="N58" s="127"/>
      <c r="O58" s="137" t="s">
        <v>33</v>
      </c>
      <c r="P58" s="137"/>
      <c r="Q58" s="137"/>
      <c r="R58" s="138"/>
    </row>
    <row r="59" spans="1:19" s="23" customFormat="1" ht="20.45" customHeight="1" thickBot="1">
      <c r="A59" s="197" t="s">
        <v>35</v>
      </c>
      <c r="B59" s="198"/>
      <c r="C59" s="198"/>
      <c r="D59" s="61">
        <v>700</v>
      </c>
      <c r="E59" s="199" t="s">
        <v>36</v>
      </c>
      <c r="F59" s="199"/>
      <c r="G59" s="199" t="s">
        <v>33</v>
      </c>
      <c r="H59" s="199"/>
      <c r="I59" s="199" t="s">
        <v>33</v>
      </c>
      <c r="J59" s="199"/>
      <c r="K59" s="62">
        <v>1</v>
      </c>
      <c r="L59" s="200">
        <v>0.5</v>
      </c>
      <c r="M59" s="200"/>
      <c r="N59" s="200"/>
      <c r="O59" s="201" t="s">
        <v>37</v>
      </c>
      <c r="P59" s="201"/>
      <c r="Q59" s="201"/>
      <c r="R59" s="202"/>
    </row>
    <row r="60" spans="1:19" s="15" customFormat="1" ht="16.5">
      <c r="A60" s="22" t="s">
        <v>9</v>
      </c>
      <c r="B60" s="20"/>
      <c r="C60" s="19"/>
      <c r="D60" s="21"/>
      <c r="E60" s="39"/>
      <c r="F60" s="20"/>
      <c r="G60" s="20"/>
      <c r="H60" s="21"/>
      <c r="I60" s="21"/>
      <c r="J60" s="20"/>
      <c r="K60" s="19"/>
      <c r="L60" s="18"/>
      <c r="M60" s="18"/>
      <c r="N60" s="18"/>
      <c r="O60" s="18"/>
      <c r="P60" s="18"/>
      <c r="Q60" s="17"/>
      <c r="R60" s="16"/>
      <c r="S60" s="16"/>
    </row>
    <row r="61" spans="1:19" s="10" customFormat="1" ht="14.45" customHeight="1">
      <c r="A61" s="13" t="s">
        <v>8</v>
      </c>
      <c r="D61" s="12"/>
      <c r="E61" s="5"/>
      <c r="H61" s="12"/>
      <c r="I61" s="12"/>
      <c r="J61" s="37"/>
      <c r="Q61" s="11"/>
    </row>
    <row r="62" spans="1:19" s="10" customFormat="1" ht="14.45" customHeight="1">
      <c r="D62" s="14"/>
      <c r="E62" s="5"/>
      <c r="I62" s="13"/>
      <c r="J62" s="12"/>
    </row>
    <row r="63" spans="1:19" s="10" customFormat="1" ht="14.45" customHeight="1">
      <c r="A63" s="12"/>
      <c r="D63" s="12"/>
      <c r="E63" s="5"/>
      <c r="I63" s="12"/>
      <c r="Q63" s="11"/>
    </row>
    <row r="64" spans="1:19" s="10" customFormat="1" ht="14.45" customHeight="1">
      <c r="A64" s="9"/>
      <c r="D64" s="12"/>
      <c r="E64" s="9"/>
      <c r="H64" s="12"/>
      <c r="I64" s="12"/>
      <c r="J64" s="12"/>
      <c r="Q64" s="11"/>
    </row>
    <row r="65" spans="1:17" s="5" customFormat="1" ht="19.149999999999999" customHeight="1">
      <c r="A65" s="9"/>
      <c r="B65" s="7"/>
      <c r="C65" s="7"/>
      <c r="D65" s="8"/>
      <c r="E65" s="7"/>
      <c r="F65" s="7"/>
      <c r="G65" s="7"/>
      <c r="H65" s="8"/>
      <c r="I65" s="8"/>
      <c r="J65" s="12"/>
      <c r="K65" s="7"/>
      <c r="Q65" s="6"/>
    </row>
    <row r="66" spans="1:17" ht="21" customHeight="1">
      <c r="J66" s="37"/>
    </row>
    <row r="67" spans="1:17" ht="21" customHeight="1">
      <c r="J67" s="12"/>
      <c r="K67" s="1" t="s">
        <v>7</v>
      </c>
    </row>
    <row r="68" spans="1:17" ht="21" customHeight="1">
      <c r="J68" s="10"/>
    </row>
    <row r="69" spans="1:17" ht="21" customHeight="1">
      <c r="J69" s="12"/>
    </row>
    <row r="70" spans="1:17" ht="21" customHeight="1">
      <c r="J70" s="12"/>
    </row>
    <row r="77" spans="1:17" ht="21" customHeight="1">
      <c r="C77" s="1"/>
      <c r="J77" s="1"/>
      <c r="K77" s="4"/>
    </row>
  </sheetData>
  <sheetProtection selectLockedCells="1" selectUnlockedCells="1"/>
  <mergeCells count="338">
    <mergeCell ref="C11:C12"/>
    <mergeCell ref="E11:E12"/>
    <mergeCell ref="G11:G12"/>
    <mergeCell ref="H11:H12"/>
    <mergeCell ref="J11:J12"/>
    <mergeCell ref="P45:P46"/>
    <mergeCell ref="P47:P48"/>
    <mergeCell ref="P49:P50"/>
    <mergeCell ref="P51:P52"/>
    <mergeCell ref="L11:L12"/>
    <mergeCell ref="E15:E16"/>
    <mergeCell ref="G15:G16"/>
    <mergeCell ref="H15:H16"/>
    <mergeCell ref="J15:J16"/>
    <mergeCell ref="L15:L16"/>
    <mergeCell ref="M15:M16"/>
    <mergeCell ref="N15:N16"/>
    <mergeCell ref="O15:O16"/>
    <mergeCell ref="H23:H24"/>
    <mergeCell ref="J23:J24"/>
    <mergeCell ref="L23:L24"/>
    <mergeCell ref="M23:M24"/>
    <mergeCell ref="N23:N24"/>
    <mergeCell ref="O23:O24"/>
    <mergeCell ref="Q51:Q52"/>
    <mergeCell ref="R51:R52"/>
    <mergeCell ref="C49:C50"/>
    <mergeCell ref="E49:E50"/>
    <mergeCell ref="G49:G50"/>
    <mergeCell ref="H49:H50"/>
    <mergeCell ref="J49:J50"/>
    <mergeCell ref="L49:L50"/>
    <mergeCell ref="M49:M50"/>
    <mergeCell ref="N49:N50"/>
    <mergeCell ref="O49:O50"/>
    <mergeCell ref="Q49:Q50"/>
    <mergeCell ref="R49:R50"/>
    <mergeCell ref="A59:C59"/>
    <mergeCell ref="E59:F59"/>
    <mergeCell ref="G59:H59"/>
    <mergeCell ref="I59:J59"/>
    <mergeCell ref="L59:N59"/>
    <mergeCell ref="O59:R59"/>
    <mergeCell ref="R15:R16"/>
    <mergeCell ref="R19:R20"/>
    <mergeCell ref="C17:C18"/>
    <mergeCell ref="E17:E18"/>
    <mergeCell ref="G17:G18"/>
    <mergeCell ref="H17:H18"/>
    <mergeCell ref="J17:J18"/>
    <mergeCell ref="L17:L18"/>
    <mergeCell ref="P15:P16"/>
    <mergeCell ref="M17:M18"/>
    <mergeCell ref="N17:N18"/>
    <mergeCell ref="O17:O18"/>
    <mergeCell ref="P21:P22"/>
    <mergeCell ref="Q21:Q22"/>
    <mergeCell ref="R21:R22"/>
    <mergeCell ref="C23:C24"/>
    <mergeCell ref="E23:E24"/>
    <mergeCell ref="G23:G24"/>
    <mergeCell ref="R3:R4"/>
    <mergeCell ref="C5:C6"/>
    <mergeCell ref="J5:J6"/>
    <mergeCell ref="L5:L6"/>
    <mergeCell ref="M5:M6"/>
    <mergeCell ref="N5:N6"/>
    <mergeCell ref="O5:O6"/>
    <mergeCell ref="P5:P6"/>
    <mergeCell ref="Q5:Q6"/>
    <mergeCell ref="J3:J4"/>
    <mergeCell ref="L3:L4"/>
    <mergeCell ref="M3:M4"/>
    <mergeCell ref="R5:R6"/>
    <mergeCell ref="C3:C4"/>
    <mergeCell ref="N3:N4"/>
    <mergeCell ref="O3:O4"/>
    <mergeCell ref="P3:P4"/>
    <mergeCell ref="D3:I6"/>
    <mergeCell ref="C7:C8"/>
    <mergeCell ref="E7:E8"/>
    <mergeCell ref="G7:G8"/>
    <mergeCell ref="H7:H8"/>
    <mergeCell ref="J7:J8"/>
    <mergeCell ref="L7:L8"/>
    <mergeCell ref="M7:M8"/>
    <mergeCell ref="N7:N8"/>
    <mergeCell ref="O7:O8"/>
    <mergeCell ref="H9:H10"/>
    <mergeCell ref="J9:J10"/>
    <mergeCell ref="L9:L10"/>
    <mergeCell ref="N9:N10"/>
    <mergeCell ref="O9:O10"/>
    <mergeCell ref="P9:P10"/>
    <mergeCell ref="Q9:Q10"/>
    <mergeCell ref="R9:R10"/>
    <mergeCell ref="P7:P8"/>
    <mergeCell ref="Q7:Q8"/>
    <mergeCell ref="R7:R8"/>
    <mergeCell ref="M9:M10"/>
    <mergeCell ref="C9:C10"/>
    <mergeCell ref="E9:E10"/>
    <mergeCell ref="G9:G10"/>
    <mergeCell ref="P17:P18"/>
    <mergeCell ref="Q17:Q18"/>
    <mergeCell ref="R17:R18"/>
    <mergeCell ref="C19:C20"/>
    <mergeCell ref="E19:E20"/>
    <mergeCell ref="G19:G20"/>
    <mergeCell ref="H19:H20"/>
    <mergeCell ref="J19:J20"/>
    <mergeCell ref="L19:L20"/>
    <mergeCell ref="M19:M20"/>
    <mergeCell ref="N19:N20"/>
    <mergeCell ref="O19:O20"/>
    <mergeCell ref="P19:P20"/>
    <mergeCell ref="Q19:Q20"/>
    <mergeCell ref="M11:M12"/>
    <mergeCell ref="N11:N12"/>
    <mergeCell ref="O11:O12"/>
    <mergeCell ref="P11:P12"/>
    <mergeCell ref="Q11:Q12"/>
    <mergeCell ref="R11:R12"/>
    <mergeCell ref="C15:C16"/>
    <mergeCell ref="P23:P24"/>
    <mergeCell ref="Q23:Q24"/>
    <mergeCell ref="R23:R24"/>
    <mergeCell ref="C21:C22"/>
    <mergeCell ref="E21:E22"/>
    <mergeCell ref="G21:G22"/>
    <mergeCell ref="H21:H22"/>
    <mergeCell ref="J21:J22"/>
    <mergeCell ref="L21:L22"/>
    <mergeCell ref="M21:M22"/>
    <mergeCell ref="N21:N22"/>
    <mergeCell ref="O21:O22"/>
    <mergeCell ref="P25:P26"/>
    <mergeCell ref="Q25:Q26"/>
    <mergeCell ref="R25:R26"/>
    <mergeCell ref="C27:C28"/>
    <mergeCell ref="E27:E28"/>
    <mergeCell ref="G27:G28"/>
    <mergeCell ref="H27:H28"/>
    <mergeCell ref="J27:J28"/>
    <mergeCell ref="L27:L28"/>
    <mergeCell ref="M27:M28"/>
    <mergeCell ref="N27:N28"/>
    <mergeCell ref="O27:O28"/>
    <mergeCell ref="P27:P28"/>
    <mergeCell ref="Q27:Q28"/>
    <mergeCell ref="R27:R28"/>
    <mergeCell ref="C25:C26"/>
    <mergeCell ref="E25:E26"/>
    <mergeCell ref="G25:G26"/>
    <mergeCell ref="H25:H26"/>
    <mergeCell ref="J25:J26"/>
    <mergeCell ref="L25:L26"/>
    <mergeCell ref="M25:M26"/>
    <mergeCell ref="N25:N26"/>
    <mergeCell ref="O25:O26"/>
    <mergeCell ref="P29:P30"/>
    <mergeCell ref="Q29:Q30"/>
    <mergeCell ref="R29:R30"/>
    <mergeCell ref="C31:C32"/>
    <mergeCell ref="E31:E32"/>
    <mergeCell ref="G31:G32"/>
    <mergeCell ref="H31:H32"/>
    <mergeCell ref="J31:J32"/>
    <mergeCell ref="L31:L32"/>
    <mergeCell ref="M31:M32"/>
    <mergeCell ref="N31:N32"/>
    <mergeCell ref="O31:O32"/>
    <mergeCell ref="P31:P32"/>
    <mergeCell ref="Q31:Q32"/>
    <mergeCell ref="R31:R32"/>
    <mergeCell ref="C29:C30"/>
    <mergeCell ref="E29:E30"/>
    <mergeCell ref="G29:G30"/>
    <mergeCell ref="H29:H30"/>
    <mergeCell ref="J29:J30"/>
    <mergeCell ref="L29:L30"/>
    <mergeCell ref="M29:M30"/>
    <mergeCell ref="N29:N30"/>
    <mergeCell ref="O29:O30"/>
    <mergeCell ref="J37:J38"/>
    <mergeCell ref="L37:L38"/>
    <mergeCell ref="P33:P34"/>
    <mergeCell ref="Q33:Q34"/>
    <mergeCell ref="R33:R34"/>
    <mergeCell ref="C35:C36"/>
    <mergeCell ref="E35:E36"/>
    <mergeCell ref="G35:G36"/>
    <mergeCell ref="H35:H36"/>
    <mergeCell ref="J35:J36"/>
    <mergeCell ref="L35:L36"/>
    <mergeCell ref="M35:M36"/>
    <mergeCell ref="N35:N36"/>
    <mergeCell ref="O35:O36"/>
    <mergeCell ref="P35:P36"/>
    <mergeCell ref="R35:R36"/>
    <mergeCell ref="C33:C34"/>
    <mergeCell ref="E33:E34"/>
    <mergeCell ref="G33:G34"/>
    <mergeCell ref="H33:H34"/>
    <mergeCell ref="J33:J34"/>
    <mergeCell ref="L33:L34"/>
    <mergeCell ref="G41:G42"/>
    <mergeCell ref="H41:H42"/>
    <mergeCell ref="J41:J42"/>
    <mergeCell ref="L41:L42"/>
    <mergeCell ref="M41:M42"/>
    <mergeCell ref="P37:P38"/>
    <mergeCell ref="Q37:Q38"/>
    <mergeCell ref="R37:R38"/>
    <mergeCell ref="C39:C40"/>
    <mergeCell ref="E39:E40"/>
    <mergeCell ref="G39:G40"/>
    <mergeCell ref="H39:H40"/>
    <mergeCell ref="J39:J40"/>
    <mergeCell ref="L39:L40"/>
    <mergeCell ref="M39:M40"/>
    <mergeCell ref="N39:N40"/>
    <mergeCell ref="O39:O40"/>
    <mergeCell ref="Q39:Q40"/>
    <mergeCell ref="R39:R40"/>
    <mergeCell ref="P39:P40"/>
    <mergeCell ref="C37:C38"/>
    <mergeCell ref="E37:E38"/>
    <mergeCell ref="G37:G38"/>
    <mergeCell ref="H37:H38"/>
    <mergeCell ref="A1:Q1"/>
    <mergeCell ref="O47:O48"/>
    <mergeCell ref="Q47:Q48"/>
    <mergeCell ref="C43:C44"/>
    <mergeCell ref="E43:E44"/>
    <mergeCell ref="G43:G44"/>
    <mergeCell ref="H43:H44"/>
    <mergeCell ref="J43:J44"/>
    <mergeCell ref="O41:O42"/>
    <mergeCell ref="P41:P42"/>
    <mergeCell ref="Q41:Q42"/>
    <mergeCell ref="M33:M34"/>
    <mergeCell ref="N33:N34"/>
    <mergeCell ref="O33:O34"/>
    <mergeCell ref="Q35:Q36"/>
    <mergeCell ref="Q15:Q16"/>
    <mergeCell ref="Q3:Q4"/>
    <mergeCell ref="D2:E2"/>
    <mergeCell ref="F2:G2"/>
    <mergeCell ref="M37:M38"/>
    <mergeCell ref="N37:N38"/>
    <mergeCell ref="O37:O38"/>
    <mergeCell ref="C41:C42"/>
    <mergeCell ref="E41:E42"/>
    <mergeCell ref="L45:L46"/>
    <mergeCell ref="M45:M46"/>
    <mergeCell ref="N45:N46"/>
    <mergeCell ref="E47:E48"/>
    <mergeCell ref="G47:G48"/>
    <mergeCell ref="H47:H48"/>
    <mergeCell ref="J47:J48"/>
    <mergeCell ref="C47:C48"/>
    <mergeCell ref="L47:L48"/>
    <mergeCell ref="M47:M48"/>
    <mergeCell ref="E57:F57"/>
    <mergeCell ref="G57:H57"/>
    <mergeCell ref="I57:J57"/>
    <mergeCell ref="L57:N57"/>
    <mergeCell ref="O57:R57"/>
    <mergeCell ref="E58:F58"/>
    <mergeCell ref="G58:H58"/>
    <mergeCell ref="I58:J58"/>
    <mergeCell ref="A57:C57"/>
    <mergeCell ref="A58:C58"/>
    <mergeCell ref="P55:P56"/>
    <mergeCell ref="C55:C56"/>
    <mergeCell ref="E55:E56"/>
    <mergeCell ref="G55:G56"/>
    <mergeCell ref="L55:L56"/>
    <mergeCell ref="M55:M56"/>
    <mergeCell ref="N55:N56"/>
    <mergeCell ref="C53:C54"/>
    <mergeCell ref="C51:C52"/>
    <mergeCell ref="E51:E52"/>
    <mergeCell ref="G51:G52"/>
    <mergeCell ref="H51:H52"/>
    <mergeCell ref="J51:J52"/>
    <mergeCell ref="L51:L52"/>
    <mergeCell ref="M51:M52"/>
    <mergeCell ref="P53:P54"/>
    <mergeCell ref="L58:N58"/>
    <mergeCell ref="N53:N54"/>
    <mergeCell ref="O53:O54"/>
    <mergeCell ref="Q53:Q54"/>
    <mergeCell ref="R53:R54"/>
    <mergeCell ref="M53:M54"/>
    <mergeCell ref="Q45:Q46"/>
    <mergeCell ref="R45:R46"/>
    <mergeCell ref="R43:R44"/>
    <mergeCell ref="O45:O46"/>
    <mergeCell ref="L43:L44"/>
    <mergeCell ref="M43:M44"/>
    <mergeCell ref="N43:N44"/>
    <mergeCell ref="O43:O44"/>
    <mergeCell ref="P43:P44"/>
    <mergeCell ref="R55:R56"/>
    <mergeCell ref="R47:R48"/>
    <mergeCell ref="Q55:Q56"/>
    <mergeCell ref="O58:R58"/>
    <mergeCell ref="N51:N52"/>
    <mergeCell ref="O51:O52"/>
    <mergeCell ref="L53:L54"/>
    <mergeCell ref="N47:N48"/>
    <mergeCell ref="O55:O56"/>
    <mergeCell ref="O13:O14"/>
    <mergeCell ref="P13:P14"/>
    <mergeCell ref="Q13:Q14"/>
    <mergeCell ref="R13:R14"/>
    <mergeCell ref="J53:J54"/>
    <mergeCell ref="C13:C14"/>
    <mergeCell ref="E13:E14"/>
    <mergeCell ref="G13:G14"/>
    <mergeCell ref="H13:H14"/>
    <mergeCell ref="J13:J14"/>
    <mergeCell ref="L13:L14"/>
    <mergeCell ref="M13:M14"/>
    <mergeCell ref="N13:N14"/>
    <mergeCell ref="Q43:Q44"/>
    <mergeCell ref="N41:N42"/>
    <mergeCell ref="R41:R42"/>
    <mergeCell ref="E53:E54"/>
    <mergeCell ref="G53:G54"/>
    <mergeCell ref="H53:H54"/>
    <mergeCell ref="C45:C46"/>
    <mergeCell ref="E45:E46"/>
    <mergeCell ref="G45:G46"/>
    <mergeCell ref="H45:H46"/>
    <mergeCell ref="J45:J46"/>
  </mergeCells>
  <phoneticPr fontId="3" type="noConversion"/>
  <conditionalFormatting sqref="I37:I38">
    <cfRule type="duplicateValues" dxfId="1" priority="2"/>
  </conditionalFormatting>
  <conditionalFormatting sqref="I39:I40">
    <cfRule type="duplicateValues" dxfId="0" priority="1"/>
  </conditionalFormatting>
  <printOptions horizontalCentered="1" verticalCentered="1"/>
  <pageMargins left="0" right="0.16" top="0.15748031496062992" bottom="0.15748031496062992" header="0.15748031496062992" footer="0.19685039370078741"/>
  <pageSetup paperSize="9" scale="53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楊梅菜單_(幼)</vt:lpstr>
      <vt:lpstr>'楊梅菜單_(幼)'!Print_Area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2017-05-22T08:52:06Z</cp:lastPrinted>
  <dcterms:created xsi:type="dcterms:W3CDTF">2014-10-27T12:11:48Z</dcterms:created>
  <dcterms:modified xsi:type="dcterms:W3CDTF">2017-05-23T06:23:27Z</dcterms:modified>
</cp:coreProperties>
</file>