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2.xml" ContentType="application/vnd.openxmlformats-officedocument.drawing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drawings/drawing3.xml" ContentType="application/vnd.openxmlformats-officedocument.drawing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950" tabRatio="894" activeTab="2"/>
  </bookViews>
  <sheets>
    <sheet name="楊梅8.9月菜單(葷) " sheetId="3" r:id="rId1"/>
    <sheet name="楊梅8.9月菜單(素) " sheetId="4" r:id="rId2"/>
    <sheet name="楊梅菜單(幼)" sheetId="5" r:id="rId3"/>
  </sheets>
  <definedNames>
    <definedName name="_xlnm.Print_Area" localSheetId="1">'楊梅8.9月菜單(素) '!$A$1:$P$54</definedName>
    <definedName name="_xlnm.Print_Area" localSheetId="0">'楊梅8.9月菜單(葷) '!$A$1:$P$58</definedName>
    <definedName name="_xlnm.Print_Area" localSheetId="2">'楊梅菜單(幼)'!$A$1:$R$51</definedName>
    <definedName name="Z_786488B7_C932_47BE_BCA9_C63E30953143_.wvu.Cols" localSheetId="2" hidden="1">'楊梅菜單(幼)'!$C:$J</definedName>
    <definedName name="Z_786488B7_C932_47BE_BCA9_C63E30953143_.wvu.PrintArea" localSheetId="2" hidden="1">'楊梅菜單(幼)'!$A$1:$R$51</definedName>
    <definedName name="Z_786488B7_C932_47BE_BCA9_C63E30953143_.wvu.Rows" localSheetId="2" hidden="1">'楊梅菜單(幼)'!$45:$46,'楊梅菜單(幼)'!$50:$52</definedName>
    <definedName name="Z_B1E9995F_1B0C_45FB_85D1_8BE6E492609D_.wvu.PrintArea" localSheetId="2" hidden="1">'楊梅菜單(幼)'!$A$1:$R$51</definedName>
    <definedName name="Z_B1E9995F_1B0C_45FB_85D1_8BE6E492609D_.wvu.Rows" localSheetId="2" hidden="1">'楊梅菜單(幼)'!$45:$46</definedName>
  </definedNames>
  <calcPr calcId="145621"/>
</workbook>
</file>

<file path=xl/calcChain.xml><?xml version="1.0" encoding="utf-8"?>
<calcChain xmlns="http://schemas.openxmlformats.org/spreadsheetml/2006/main">
  <c r="R5" i="5" l="1"/>
  <c r="R7" i="5"/>
  <c r="R9" i="5"/>
  <c r="R11" i="5"/>
  <c r="R13" i="5"/>
  <c r="R15" i="5"/>
  <c r="R17" i="5"/>
  <c r="R19" i="5"/>
  <c r="R21" i="5"/>
  <c r="R23" i="5"/>
  <c r="R25" i="5"/>
  <c r="R27" i="5"/>
  <c r="R29" i="5"/>
  <c r="R31" i="5"/>
  <c r="R33" i="5"/>
  <c r="R35" i="5"/>
  <c r="R37" i="5"/>
  <c r="R39" i="5"/>
  <c r="R41" i="5"/>
  <c r="R43" i="5"/>
  <c r="R3" i="5"/>
  <c r="R45" i="5"/>
  <c r="P47" i="4"/>
  <c r="P45" i="4"/>
  <c r="P43" i="4"/>
  <c r="P41" i="4"/>
  <c r="P39" i="4"/>
  <c r="P37" i="4"/>
  <c r="P35" i="4"/>
  <c r="P33" i="4"/>
  <c r="P31" i="4"/>
  <c r="P29" i="4"/>
  <c r="P27" i="4"/>
  <c r="P23" i="4"/>
  <c r="P21" i="4"/>
  <c r="P19" i="4"/>
  <c r="P17" i="4"/>
  <c r="P15" i="4"/>
  <c r="P13" i="4"/>
  <c r="P11" i="4"/>
  <c r="P9" i="4"/>
  <c r="P7" i="4"/>
  <c r="P5" i="4"/>
  <c r="P47" i="3"/>
  <c r="P37" i="3" l="1"/>
  <c r="P27" i="3" l="1"/>
  <c r="A5" i="5" l="1"/>
  <c r="A7" i="5" s="1"/>
  <c r="A9" i="5" s="1"/>
  <c r="A11" i="5" s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9" i="4" l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P5" i="3" l="1"/>
  <c r="P45" i="3" l="1"/>
  <c r="P43" i="3"/>
  <c r="P41" i="3"/>
  <c r="P39" i="3"/>
  <c r="P35" i="3"/>
  <c r="P33" i="3"/>
  <c r="P31" i="3"/>
  <c r="P29" i="3"/>
  <c r="P23" i="3"/>
  <c r="P21" i="3"/>
  <c r="P19" i="3"/>
  <c r="P17" i="3"/>
  <c r="P15" i="3"/>
  <c r="P13" i="3"/>
  <c r="P11" i="3"/>
  <c r="P9" i="3"/>
  <c r="P7" i="3"/>
  <c r="A9" i="3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</calcChain>
</file>

<file path=xl/sharedStrings.xml><?xml version="1.0" encoding="utf-8"?>
<sst xmlns="http://schemas.openxmlformats.org/spreadsheetml/2006/main" count="943" uniqueCount="497">
  <si>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</si>
  <si>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</si>
  <si>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</si>
  <si>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</si>
  <si>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</si>
  <si>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</si>
  <si>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</si>
  <si>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8" type="noConversion"/>
  </si>
  <si>
    <t>糙米飯</t>
  </si>
  <si>
    <r>
      <rPr>
        <sz val="14"/>
        <rFont val="標楷體"/>
        <family val="4"/>
        <charset val="136"/>
      </rPr>
      <t>水果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</si>
  <si>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</si>
  <si>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</si>
  <si>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</si>
  <si>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</si>
  <si>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</si>
  <si>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8" type="noConversion"/>
  </si>
  <si>
    <r>
      <rPr>
        <sz val="11"/>
        <rFont val="標楷體"/>
        <family val="4"/>
        <charset val="136"/>
      </rPr>
      <t>一</t>
    </r>
    <phoneticPr fontId="8" type="noConversion"/>
  </si>
  <si>
    <r>
      <rPr>
        <sz val="11"/>
        <rFont val="標楷體"/>
        <family val="4"/>
        <charset val="136"/>
      </rPr>
      <t>二</t>
    </r>
    <phoneticPr fontId="8" type="noConversion"/>
  </si>
  <si>
    <r>
      <rPr>
        <sz val="11"/>
        <rFont val="標楷體"/>
        <family val="4"/>
        <charset val="136"/>
      </rPr>
      <t>三</t>
    </r>
    <phoneticPr fontId="8" type="noConversion"/>
  </si>
  <si>
    <r>
      <rPr>
        <sz val="11"/>
        <rFont val="標楷體"/>
        <family val="4"/>
        <charset val="136"/>
      </rPr>
      <t>四</t>
    </r>
    <phoneticPr fontId="8" type="noConversion"/>
  </si>
  <si>
    <t>一</t>
    <phoneticPr fontId="8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</si>
  <si>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</si>
  <si>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</si>
  <si>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</si>
  <si>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</si>
  <si>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</si>
  <si>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</si>
  <si>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</si>
  <si>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</si>
  <si>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</si>
  <si>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</si>
  <si>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</si>
  <si>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</si>
  <si>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</si>
  <si>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</si>
  <si>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</si>
  <si>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</si>
  <si>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</si>
  <si>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r>
      <rPr>
        <sz val="9"/>
        <rFont val="標楷體"/>
        <family val="4"/>
        <charset val="136"/>
      </rPr>
      <t>五</t>
    </r>
    <phoneticPr fontId="8" type="noConversion"/>
  </si>
  <si>
    <t>有機蔬菜</t>
  </si>
  <si>
    <t>主任</t>
    <phoneticPr fontId="8" type="noConversion"/>
  </si>
  <si>
    <t>午餐執秘</t>
    <phoneticPr fontId="8" type="noConversion"/>
  </si>
  <si>
    <t>油品:</t>
    <phoneticPr fontId="8" type="noConversion"/>
  </si>
  <si>
    <t>沙拉油(台糖)</t>
    <phoneticPr fontId="8" type="noConversion"/>
  </si>
  <si>
    <t>調味品:</t>
    <phoneticPr fontId="8" type="noConversion"/>
  </si>
  <si>
    <t>醬油(統一)、糖(台糖)、鹽(台鹽)</t>
    <phoneticPr fontId="8" type="noConversion"/>
  </si>
  <si>
    <t>燒</t>
    <phoneticPr fontId="8" type="noConversion"/>
  </si>
  <si>
    <t>滷</t>
    <phoneticPr fontId="8" type="noConversion"/>
  </si>
  <si>
    <t>炒</t>
    <phoneticPr fontId="8" type="noConversion"/>
  </si>
  <si>
    <t>水果</t>
    <phoneticPr fontId="38" type="noConversion"/>
  </si>
  <si>
    <t>有機蔬菜</t>
    <phoneticPr fontId="38" type="noConversion"/>
  </si>
  <si>
    <t>玉米粒.洗選蛋</t>
    <phoneticPr fontId="8" type="noConversion"/>
  </si>
  <si>
    <t>酸辣湯</t>
    <phoneticPr fontId="8" type="noConversion"/>
  </si>
  <si>
    <t>燴</t>
    <phoneticPr fontId="8" type="noConversion"/>
  </si>
  <si>
    <t>田園蔬菜湯</t>
    <phoneticPr fontId="8" type="noConversion"/>
  </si>
  <si>
    <t>蔬菜</t>
    <phoneticPr fontId="8" type="noConversion"/>
  </si>
  <si>
    <t>五</t>
    <phoneticPr fontId="8" type="noConversion"/>
  </si>
  <si>
    <r>
      <rPr>
        <sz val="6"/>
        <color indexed="8"/>
        <rFont val="標楷體"/>
        <family val="4"/>
        <charset val="136"/>
      </rPr>
      <t xml:space="preserve">蛋魚蛋肉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</si>
  <si>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t>紫米飯</t>
    <phoneticPr fontId="8" type="noConversion"/>
  </si>
  <si>
    <t>蕎麥飯</t>
    <phoneticPr fontId="8" type="noConversion"/>
  </si>
  <si>
    <t>小米飯</t>
    <phoneticPr fontId="8" type="noConversion"/>
  </si>
  <si>
    <t>麥片飯</t>
    <phoneticPr fontId="8" type="noConversion"/>
  </si>
  <si>
    <t>醬爆雞丁</t>
    <phoneticPr fontId="8" type="noConversion"/>
  </si>
  <si>
    <t>青椒.洋蔥.雞丁.四分干丁</t>
    <phoneticPr fontId="8" type="noConversion"/>
  </si>
  <si>
    <t>日式炒烏龍</t>
    <phoneticPr fontId="8" type="noConversion"/>
  </si>
  <si>
    <t>烏龍麵.肉絲.菇.高麗菜</t>
    <phoneticPr fontId="8" type="noConversion"/>
  </si>
  <si>
    <t>鹽酥魚丁</t>
    <phoneticPr fontId="8" type="noConversion"/>
  </si>
  <si>
    <t>魚丁.地瓜</t>
    <phoneticPr fontId="8" type="noConversion"/>
  </si>
  <si>
    <t>炸</t>
    <phoneticPr fontId="8" type="noConversion"/>
  </si>
  <si>
    <t>蠔油雞丁</t>
    <phoneticPr fontId="8" type="noConversion"/>
  </si>
  <si>
    <t>西芹.百頁豆腐.紅蘿蔔.雞丁</t>
    <phoneticPr fontId="8" type="noConversion"/>
  </si>
  <si>
    <t>咖哩豬</t>
    <phoneticPr fontId="8" type="noConversion"/>
  </si>
  <si>
    <t>馬鈴薯.紅蘿蔔.肉丁</t>
    <phoneticPr fontId="8" type="noConversion"/>
  </si>
  <si>
    <t>夏威夷鳳梨炒飯</t>
    <phoneticPr fontId="8" type="noConversion"/>
  </si>
  <si>
    <t>鳳梨.絞肉.三色丁.洗選蛋</t>
    <phoneticPr fontId="8" type="noConversion"/>
  </si>
  <si>
    <t>炒</t>
    <phoneticPr fontId="8" type="noConversion"/>
  </si>
  <si>
    <t>蘿蔔燉肉</t>
    <phoneticPr fontId="8" type="noConversion"/>
  </si>
  <si>
    <t>燉</t>
    <phoneticPr fontId="8" type="noConversion"/>
  </si>
  <si>
    <t>白蘿蔔.肉丁.紅蘿蔔</t>
    <phoneticPr fontId="8" type="noConversion"/>
  </si>
  <si>
    <t>三杯雞丁</t>
    <phoneticPr fontId="8" type="noConversion"/>
  </si>
  <si>
    <t>雞丁.洋蔥.高麗菜.麵腸</t>
    <phoneticPr fontId="8" type="noConversion"/>
  </si>
  <si>
    <t>香酥魚</t>
    <phoneticPr fontId="8" type="noConversion"/>
  </si>
  <si>
    <t>喜相逢*2</t>
    <phoneticPr fontId="8" type="noConversion"/>
  </si>
  <si>
    <t>炸醬麵</t>
    <phoneticPr fontId="8" type="noConversion"/>
  </si>
  <si>
    <t>麵.絞碎干丁.絞肉.三色丁.甜麵醬</t>
    <phoneticPr fontId="8" type="noConversion"/>
  </si>
  <si>
    <t>關東煮</t>
    <phoneticPr fontId="8" type="noConversion"/>
  </si>
  <si>
    <t>白蘿蔔.油豆腐.肉丁</t>
    <phoneticPr fontId="8" type="noConversion"/>
  </si>
  <si>
    <t>煮</t>
    <phoneticPr fontId="8" type="noConversion"/>
  </si>
  <si>
    <t>味噌湯</t>
    <phoneticPr fontId="8" type="noConversion"/>
  </si>
  <si>
    <t>豆腐.柴魚片.味噌</t>
    <phoneticPr fontId="8" type="noConversion"/>
  </si>
  <si>
    <t>豆醬燒魚</t>
    <phoneticPr fontId="8" type="noConversion"/>
  </si>
  <si>
    <t>豆瓣醬.魚片</t>
    <phoneticPr fontId="8" type="noConversion"/>
  </si>
  <si>
    <t>燒</t>
    <phoneticPr fontId="8" type="noConversion"/>
  </si>
  <si>
    <t>蒜香滷味</t>
    <phoneticPr fontId="8" type="noConversion"/>
  </si>
  <si>
    <t>肉丁.海帶結.百頁豆腐</t>
    <phoneticPr fontId="8" type="noConversion"/>
  </si>
  <si>
    <t>滷</t>
    <phoneticPr fontId="8" type="noConversion"/>
  </si>
  <si>
    <t>沙茶燴飯</t>
    <phoneticPr fontId="8" type="noConversion"/>
  </si>
  <si>
    <t>肉絲.青菜.紅蘿蔔.洋蔥</t>
    <phoneticPr fontId="8" type="noConversion"/>
  </si>
  <si>
    <t>瓜仔肉</t>
    <phoneticPr fontId="8" type="noConversion"/>
  </si>
  <si>
    <t>絞肉.絞花瓜</t>
    <phoneticPr fontId="8" type="noConversion"/>
  </si>
  <si>
    <t>豆豉蒸魚</t>
    <phoneticPr fontId="8" type="noConversion"/>
  </si>
  <si>
    <t>魚片.豆豉.薑絲</t>
    <phoneticPr fontId="8" type="noConversion"/>
  </si>
  <si>
    <t>蒸</t>
    <phoneticPr fontId="8" type="noConversion"/>
  </si>
  <si>
    <t>宮保雞丁</t>
    <phoneticPr fontId="8" type="noConversion"/>
  </si>
  <si>
    <t>雞丁.骨腿丁.小黃瓜.花生</t>
    <phoneticPr fontId="8" type="noConversion"/>
  </si>
  <si>
    <t>糖醋雞丁</t>
    <phoneticPr fontId="8" type="noConversion"/>
  </si>
  <si>
    <t>雞丁.骨腿丁.青椒.洋蔥</t>
    <phoneticPr fontId="8" type="noConversion"/>
  </si>
  <si>
    <t>香滷雞排</t>
    <phoneticPr fontId="8" type="noConversion"/>
  </si>
  <si>
    <t>雞排</t>
    <phoneticPr fontId="8" type="noConversion"/>
  </si>
  <si>
    <t>馬鈴薯燉肉</t>
    <phoneticPr fontId="8" type="noConversion"/>
  </si>
  <si>
    <t>肉丁.馬鈴薯.紅蘿蔔</t>
    <phoneticPr fontId="8" type="noConversion"/>
  </si>
  <si>
    <t>綠豆薏仁湯</t>
    <phoneticPr fontId="8" type="noConversion"/>
  </si>
  <si>
    <t>綠豆.小薏仁.二砂</t>
    <phoneticPr fontId="8" type="noConversion"/>
  </si>
  <si>
    <t>芋香西谷米</t>
    <phoneticPr fontId="8" type="noConversion"/>
  </si>
  <si>
    <t>芋頭.西谷米.二砂</t>
    <phoneticPr fontId="8" type="noConversion"/>
  </si>
  <si>
    <t>日式蒸蛋</t>
    <phoneticPr fontId="8" type="noConversion"/>
  </si>
  <si>
    <t>洗選蛋.菇</t>
    <phoneticPr fontId="8" type="noConversion"/>
  </si>
  <si>
    <t>蔥花炒蛋</t>
    <phoneticPr fontId="8" type="noConversion"/>
  </si>
  <si>
    <t>洗選蛋.青蔥</t>
    <phoneticPr fontId="8" type="noConversion"/>
  </si>
  <si>
    <t>紅蘿蔔炒蛋</t>
    <phoneticPr fontId="8" type="noConversion"/>
  </si>
  <si>
    <t>紅蘿蔔.洗選蛋</t>
    <phoneticPr fontId="8" type="noConversion"/>
  </si>
  <si>
    <t>刈薯大骨湯</t>
    <phoneticPr fontId="8" type="noConversion"/>
  </si>
  <si>
    <t>刈薯.大骨</t>
    <phoneticPr fontId="8" type="noConversion"/>
  </si>
  <si>
    <t>薑絲海芽湯</t>
    <phoneticPr fontId="8" type="noConversion"/>
  </si>
  <si>
    <t>乾海帶芽.薑絲.大骨</t>
    <phoneticPr fontId="8" type="noConversion"/>
  </si>
  <si>
    <t>芹香白玉湯</t>
    <phoneticPr fontId="8" type="noConversion"/>
  </si>
  <si>
    <t>芹菜.白蘿蔔.大骨</t>
    <phoneticPr fontId="8" type="noConversion"/>
  </si>
  <si>
    <t>三絲蛋花湯</t>
    <phoneticPr fontId="8" type="noConversion"/>
  </si>
  <si>
    <t>洗選蛋.金針菇.紅蘿蔔</t>
    <phoneticPr fontId="8" type="noConversion"/>
  </si>
  <si>
    <t>冬瓜大骨湯</t>
    <phoneticPr fontId="8" type="noConversion"/>
  </si>
  <si>
    <t>冬瓜.大骨</t>
    <phoneticPr fontId="8" type="noConversion"/>
  </si>
  <si>
    <t>黃芽海帶湯</t>
    <phoneticPr fontId="8" type="noConversion"/>
  </si>
  <si>
    <t>海帶芽.黃豆芽.大骨</t>
    <phoneticPr fontId="8" type="noConversion"/>
  </si>
  <si>
    <t>牛蒡養生湯</t>
    <phoneticPr fontId="8" type="noConversion"/>
  </si>
  <si>
    <t>牛蒡.白蘿蔔.大骨</t>
    <phoneticPr fontId="8" type="noConversion"/>
  </si>
  <si>
    <t>西芹.大白菜.大骨</t>
    <phoneticPr fontId="8" type="noConversion"/>
  </si>
  <si>
    <t>青木瓜大骨湯</t>
    <phoneticPr fontId="8" type="noConversion"/>
  </si>
  <si>
    <t>青木瓜.大骨</t>
    <phoneticPr fontId="8" type="noConversion"/>
  </si>
  <si>
    <t>山藥洋芋湯</t>
    <phoneticPr fontId="8" type="noConversion"/>
  </si>
  <si>
    <t>山藥.馬鈴薯.大骨</t>
    <phoneticPr fontId="8" type="noConversion"/>
  </si>
  <si>
    <t>扁蒲.大骨</t>
    <phoneticPr fontId="8" type="noConversion"/>
  </si>
  <si>
    <t>玉米蛋花湯</t>
    <phoneticPr fontId="8" type="noConversion"/>
  </si>
  <si>
    <t>麻婆豆腐</t>
    <phoneticPr fontId="8" type="noConversion"/>
  </si>
  <si>
    <t>豆腐.絞肉.青蔥</t>
    <phoneticPr fontId="8" type="noConversion"/>
  </si>
  <si>
    <t>脆炒洋芋</t>
    <phoneticPr fontId="38" type="noConversion"/>
  </si>
  <si>
    <t>炒</t>
    <phoneticPr fontId="38" type="noConversion"/>
  </si>
  <si>
    <t>馬鈴薯.紅蘿蔔.木耳絲.青蔥</t>
    <phoneticPr fontId="38" type="noConversion"/>
  </si>
  <si>
    <t>大黃瓜.紅蘿蔔.菇</t>
    <phoneticPr fontId="8" type="noConversion"/>
  </si>
  <si>
    <t>絲瓜麵線</t>
    <phoneticPr fontId="8" type="noConversion"/>
  </si>
  <si>
    <t>絲瓜.麵線.枸杞</t>
    <phoneticPr fontId="8" type="noConversion"/>
  </si>
  <si>
    <t>煮</t>
    <phoneticPr fontId="8" type="noConversion"/>
  </si>
  <si>
    <t>螞蟻上樹</t>
    <phoneticPr fontId="8" type="noConversion"/>
  </si>
  <si>
    <t>冬粉.高麗菜.絞肉.紅蘿蔔</t>
    <phoneticPr fontId="8" type="noConversion"/>
  </si>
  <si>
    <t>魚香茄子</t>
    <phoneticPr fontId="8" type="noConversion"/>
  </si>
  <si>
    <t>蝦香扁蒲</t>
    <phoneticPr fontId="8" type="noConversion"/>
  </si>
  <si>
    <t>扁蒲.蝦米.紅蘿蔔</t>
    <phoneticPr fontId="8" type="noConversion"/>
  </si>
  <si>
    <t>白菜滷</t>
    <phoneticPr fontId="8" type="noConversion"/>
  </si>
  <si>
    <t>大白菜.紅蘿蔔.香菇.蝦米</t>
    <phoneticPr fontId="8" type="noConversion"/>
  </si>
  <si>
    <t>木耳絲.豆腐.筍絲.洗選蛋.紅蘿蔔絲</t>
    <phoneticPr fontId="8" type="noConversion"/>
  </si>
  <si>
    <t>芽菜干絲</t>
    <phoneticPr fontId="8" type="noConversion"/>
  </si>
  <si>
    <t>綠豆芽.海帶絲.白干絲</t>
    <phoneticPr fontId="8" type="noConversion"/>
  </si>
  <si>
    <t>茄子.絞肉</t>
    <phoneticPr fontId="8" type="noConversion"/>
  </si>
  <si>
    <t>扁蒲湯</t>
    <phoneticPr fontId="8" type="noConversion"/>
  </si>
  <si>
    <t>黃瓜鮮燴</t>
    <phoneticPr fontId="8" type="noConversion"/>
  </si>
  <si>
    <t>小瓜什錦</t>
    <phoneticPr fontId="8" type="noConversion"/>
  </si>
  <si>
    <t>小黃瓜.三色丁.菇</t>
    <phoneticPr fontId="8" type="noConversion"/>
  </si>
  <si>
    <t>日期</t>
  </si>
  <si>
    <t>早點</t>
  </si>
  <si>
    <t>主食</t>
  </si>
  <si>
    <t>主菜</t>
  </si>
  <si>
    <t>副菜</t>
  </si>
  <si>
    <t>青菜</t>
  </si>
  <si>
    <t>湯品</t>
  </si>
  <si>
    <r>
      <rPr>
        <sz val="12"/>
        <rFont val="標楷體"/>
        <family val="4"/>
        <charset val="136"/>
      </rPr>
      <t>水果</t>
    </r>
  </si>
  <si>
    <t>午點</t>
    <phoneticPr fontId="38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</si>
  <si>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</si>
  <si>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</si>
  <si>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</si>
  <si>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</si>
  <si>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</si>
  <si>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</si>
  <si>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8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</si>
  <si>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</si>
  <si>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</si>
  <si>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</si>
  <si>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</si>
  <si>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</si>
  <si>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</si>
  <si>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</si>
  <si>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</si>
  <si>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</si>
  <si>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</si>
  <si>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</si>
  <si>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</si>
  <si>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</si>
  <si>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</si>
  <si>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</si>
  <si>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8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</si>
  <si>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</si>
  <si>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</si>
  <si>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</si>
  <si>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</si>
  <si>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</si>
  <si>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三</t>
    <phoneticPr fontId="8" type="noConversion"/>
  </si>
  <si>
    <t>五</t>
    <phoneticPr fontId="38" type="noConversion"/>
  </si>
  <si>
    <t>一</t>
    <phoneticPr fontId="38" type="noConversion"/>
  </si>
  <si>
    <t>二</t>
    <phoneticPr fontId="38" type="noConversion"/>
  </si>
  <si>
    <t>三</t>
    <phoneticPr fontId="38" type="noConversion"/>
  </si>
  <si>
    <t>四</t>
    <phoneticPr fontId="38" type="noConversion"/>
  </si>
  <si>
    <t>慶生蛋糕</t>
    <phoneticPr fontId="38" type="noConversion"/>
  </si>
  <si>
    <t>湯板條</t>
    <phoneticPr fontId="38" type="noConversion"/>
  </si>
  <si>
    <t>日式拉麵</t>
    <phoneticPr fontId="38" type="noConversion"/>
  </si>
  <si>
    <t>拉麵.肉片.玉米粒</t>
    <phoneticPr fontId="38" type="noConversion"/>
  </si>
  <si>
    <t>板條.蔬菜.肉絲</t>
    <phoneticPr fontId="38" type="noConversion"/>
  </si>
  <si>
    <t>水果拼盤</t>
    <phoneticPr fontId="38" type="noConversion"/>
  </si>
  <si>
    <t>地瓜.決明子.二砂</t>
    <phoneticPr fontId="38" type="noConversion"/>
  </si>
  <si>
    <t>咖哩炒麵</t>
    <phoneticPr fontId="38" type="noConversion"/>
  </si>
  <si>
    <t>麵.絞肉.洋蔥.咖哩</t>
    <phoneticPr fontId="38" type="noConversion"/>
  </si>
  <si>
    <t>米苔目.綠豆芽.韭菜.絞肉</t>
    <phoneticPr fontId="38" type="noConversion"/>
  </si>
  <si>
    <t>油腐細粉湯</t>
    <phoneticPr fontId="38" type="noConversion"/>
  </si>
  <si>
    <t>油豆腐.冬粉.蔬菜</t>
    <phoneticPr fontId="38" type="noConversion"/>
  </si>
  <si>
    <t>燒賣+青菜豆腐湯</t>
    <phoneticPr fontId="38" type="noConversion"/>
  </si>
  <si>
    <t>燒賣.蔬菜.豆腐</t>
    <phoneticPr fontId="38" type="noConversion"/>
  </si>
  <si>
    <t>玉米雞肉粥</t>
    <phoneticPr fontId="38" type="noConversion"/>
  </si>
  <si>
    <t>玉米粒.雞丁.白米</t>
    <phoneticPr fontId="38" type="noConversion"/>
  </si>
  <si>
    <t>吻仔魚粥</t>
    <phoneticPr fontId="38" type="noConversion"/>
  </si>
  <si>
    <t>白米.吻仔魚.芹菜</t>
    <phoneticPr fontId="38" type="noConversion"/>
  </si>
  <si>
    <t>白米.地瓜.洗選蛋.青蔥</t>
    <phoneticPr fontId="38" type="noConversion"/>
  </si>
  <si>
    <t>麻油麵線</t>
    <phoneticPr fontId="38" type="noConversion"/>
  </si>
  <si>
    <t>麵線.雞丁.青蔥.薑片</t>
    <phoneticPr fontId="38" type="noConversion"/>
  </si>
  <si>
    <t>義大利麵</t>
    <phoneticPr fontId="38" type="noConversion"/>
  </si>
  <si>
    <t>絞肉.洋蔥.三色丁.通心粉</t>
    <phoneticPr fontId="38" type="noConversion"/>
  </si>
  <si>
    <t>地瓜稀飯+蔥蛋</t>
    <phoneticPr fontId="38" type="noConversion"/>
  </si>
  <si>
    <t>大滷湯餃</t>
    <phoneticPr fontId="38" type="noConversion"/>
  </si>
  <si>
    <t>水餃.蔬菜.木耳絲.洗選蛋</t>
    <phoneticPr fontId="38" type="noConversion"/>
  </si>
  <si>
    <t>鮮肉包+米漿</t>
  </si>
  <si>
    <t>鮮肉包.米漿</t>
  </si>
  <si>
    <t>鮪魚炒飯</t>
  </si>
  <si>
    <t>鮪魚罐頭.白米.洋蔥</t>
  </si>
  <si>
    <t>芝麻包+米漿</t>
  </si>
  <si>
    <t>芝麻包.米漿</t>
  </si>
  <si>
    <t>穀物燉奶</t>
  </si>
  <si>
    <t>八寶粥+水果</t>
  </si>
  <si>
    <t>紅豆.小薏仁.花豆.綠豆.水果</t>
  </si>
  <si>
    <t>地瓜.芋頭圓.二砂.水果</t>
  </si>
  <si>
    <t>洋芋排骨粥</t>
  </si>
  <si>
    <t>馬鈴薯.排骨丁.白米</t>
  </si>
  <si>
    <t>杯子蛋糕+豆漿</t>
  </si>
  <si>
    <t>杯子蛋糕.豆漿</t>
  </si>
  <si>
    <t>銀耳甜湯+水果</t>
  </si>
  <si>
    <t>白木耳.二砂.水果</t>
  </si>
  <si>
    <t>水果拼盤</t>
  </si>
  <si>
    <t>蕃茄豆腐湯+水果</t>
  </si>
  <si>
    <t>小米甜粥+水果</t>
  </si>
  <si>
    <t>小米.圓糯米.二砂.水果</t>
  </si>
  <si>
    <t>葡萄吐司.鮮奶</t>
  </si>
  <si>
    <t>麥片飯</t>
    <phoneticPr fontId="8" type="noConversion"/>
  </si>
  <si>
    <t>燒</t>
    <phoneticPr fontId="8" type="noConversion"/>
  </si>
  <si>
    <t>馬鈴薯燉肉</t>
    <phoneticPr fontId="8" type="noConversion"/>
  </si>
  <si>
    <t>燉</t>
    <phoneticPr fontId="8" type="noConversion"/>
  </si>
  <si>
    <t>白菜滷</t>
    <phoneticPr fontId="8" type="noConversion"/>
  </si>
  <si>
    <t>滷</t>
    <phoneticPr fontId="8" type="noConversion"/>
  </si>
  <si>
    <t>薑絲海芽湯</t>
    <phoneticPr fontId="8" type="noConversion"/>
  </si>
  <si>
    <t>肉丁.馬鈴薯.紅蘿蔔</t>
    <phoneticPr fontId="8" type="noConversion"/>
  </si>
  <si>
    <t>大白菜.紅蘿蔔.香菇.蝦米</t>
    <phoneticPr fontId="8" type="noConversion"/>
  </si>
  <si>
    <t>乾海帶芽.薑絲.大骨</t>
    <phoneticPr fontId="8" type="noConversion"/>
  </si>
  <si>
    <t>醬爆雞丁</t>
    <phoneticPr fontId="8" type="noConversion"/>
  </si>
  <si>
    <t>日式蒸蛋</t>
    <phoneticPr fontId="8" type="noConversion"/>
  </si>
  <si>
    <t>蒸</t>
    <phoneticPr fontId="8" type="noConversion"/>
  </si>
  <si>
    <t>綠豆薏仁湯</t>
    <phoneticPr fontId="8" type="noConversion"/>
  </si>
  <si>
    <t>水果</t>
    <phoneticPr fontId="38" type="noConversion"/>
  </si>
  <si>
    <t>青椒.洋蔥.雞丁.四分干丁</t>
    <phoneticPr fontId="8" type="noConversion"/>
  </si>
  <si>
    <t>洗選蛋.菇</t>
    <phoneticPr fontId="8" type="noConversion"/>
  </si>
  <si>
    <t>綠豆.小薏仁.二砂</t>
    <phoneticPr fontId="8" type="noConversion"/>
  </si>
  <si>
    <t>咖哩豬</t>
    <phoneticPr fontId="8" type="noConversion"/>
  </si>
  <si>
    <t>有機蔬菜</t>
    <phoneticPr fontId="38" type="noConversion"/>
  </si>
  <si>
    <t>蔬菜鮮菇湯</t>
    <phoneticPr fontId="8" type="noConversion"/>
  </si>
  <si>
    <t>馬鈴薯.紅蘿蔔.肉丁</t>
    <phoneticPr fontId="8" type="noConversion"/>
  </si>
  <si>
    <t>大白菜.鮑魚菇.大骨</t>
    <phoneticPr fontId="8" type="noConversion"/>
  </si>
  <si>
    <t>炸醬麵</t>
    <phoneticPr fontId="8" type="noConversion"/>
  </si>
  <si>
    <t>炒</t>
    <phoneticPr fontId="8" type="noConversion"/>
  </si>
  <si>
    <t>蔬菜</t>
    <phoneticPr fontId="8" type="noConversion"/>
  </si>
  <si>
    <t>芹香白玉湯</t>
    <phoneticPr fontId="8" type="noConversion"/>
  </si>
  <si>
    <t>白蘿蔔.肉丁.紅蘿蔔</t>
    <phoneticPr fontId="8" type="noConversion"/>
  </si>
  <si>
    <t>蕎麥飯</t>
    <phoneticPr fontId="8" type="noConversion"/>
  </si>
  <si>
    <t>三杯雞丁</t>
    <phoneticPr fontId="8" type="noConversion"/>
  </si>
  <si>
    <t>雞丁.洋蔥.高麗菜.麵腸</t>
    <phoneticPr fontId="8" type="noConversion"/>
  </si>
  <si>
    <t>絲瓜湯</t>
    <phoneticPr fontId="8" type="noConversion"/>
  </si>
  <si>
    <t>絲瓜.大骨</t>
    <phoneticPr fontId="8" type="noConversion"/>
  </si>
  <si>
    <t>關東煮</t>
    <phoneticPr fontId="8" type="noConversion"/>
  </si>
  <si>
    <t>小米飯</t>
    <phoneticPr fontId="8" type="noConversion"/>
  </si>
  <si>
    <t>豆醬燒豆包</t>
    <phoneticPr fontId="8" type="noConversion"/>
  </si>
  <si>
    <t>塔香茄子</t>
    <phoneticPr fontId="8" type="noConversion"/>
  </si>
  <si>
    <t>豆瓣醬.生豆包</t>
    <phoneticPr fontId="8" type="noConversion"/>
  </si>
  <si>
    <t>茄子.九層塔</t>
    <phoneticPr fontId="8" type="noConversion"/>
  </si>
  <si>
    <t>馬鈴薯燉豆腸</t>
    <phoneticPr fontId="8" type="noConversion"/>
  </si>
  <si>
    <t>豆腸.馬鈴薯.紅蘿蔔</t>
    <phoneticPr fontId="8" type="noConversion"/>
  </si>
  <si>
    <t>大白菜.紅蘿蔔.香菇</t>
    <phoneticPr fontId="8" type="noConversion"/>
  </si>
  <si>
    <t>乾海帶芽.薑絲</t>
    <phoneticPr fontId="8" type="noConversion"/>
  </si>
  <si>
    <t>醬爆干丁</t>
    <phoneticPr fontId="8" type="noConversion"/>
  </si>
  <si>
    <t>綠豆薏仁湯</t>
    <phoneticPr fontId="8" type="noConversion"/>
  </si>
  <si>
    <t>青椒.紅蘿蔔.四分干丁</t>
    <phoneticPr fontId="8" type="noConversion"/>
  </si>
  <si>
    <t>洗選蛋.菇</t>
    <phoneticPr fontId="8" type="noConversion"/>
  </si>
  <si>
    <t>綠豆.小薏仁.二砂</t>
    <phoneticPr fontId="8" type="noConversion"/>
  </si>
  <si>
    <t>咖哩百頁</t>
    <phoneticPr fontId="8" type="noConversion"/>
  </si>
  <si>
    <t>鮮炒海根</t>
    <phoneticPr fontId="8" type="noConversion"/>
  </si>
  <si>
    <t>炒</t>
    <phoneticPr fontId="8" type="noConversion"/>
  </si>
  <si>
    <t>有機蔬菜</t>
    <phoneticPr fontId="38" type="noConversion"/>
  </si>
  <si>
    <t>蔬菜鮮菇湯</t>
    <phoneticPr fontId="8" type="noConversion"/>
  </si>
  <si>
    <t>馬鈴薯.紅蘿蔔.百頁豆腐</t>
    <phoneticPr fontId="8" type="noConversion"/>
  </si>
  <si>
    <t>海帶根.紅蘿蔔.芹菜</t>
    <phoneticPr fontId="8" type="noConversion"/>
  </si>
  <si>
    <t>大白菜.鮑魚菇</t>
    <phoneticPr fontId="8" type="noConversion"/>
  </si>
  <si>
    <t>炸醬麵</t>
    <phoneticPr fontId="8" type="noConversion"/>
  </si>
  <si>
    <t>鮮炒雙花</t>
    <phoneticPr fontId="8" type="noConversion"/>
  </si>
  <si>
    <t>蔬菜</t>
    <phoneticPr fontId="8" type="noConversion"/>
  </si>
  <si>
    <t>芹香白玉湯</t>
    <phoneticPr fontId="8" type="noConversion"/>
  </si>
  <si>
    <t>麵.絞碎干丁.三色丁.甜麵醬</t>
    <phoneticPr fontId="8" type="noConversion"/>
  </si>
  <si>
    <t>花椰菜.菇.紅蘿蔔</t>
    <phoneticPr fontId="8" type="noConversion"/>
  </si>
  <si>
    <t>芹菜.白蘿蔔</t>
    <phoneticPr fontId="8" type="noConversion"/>
  </si>
  <si>
    <t>紫米飯</t>
    <phoneticPr fontId="8" type="noConversion"/>
  </si>
  <si>
    <t>鹽酥豆腸</t>
    <phoneticPr fontId="8" type="noConversion"/>
  </si>
  <si>
    <t>炸</t>
    <phoneticPr fontId="8" type="noConversion"/>
  </si>
  <si>
    <t>素燒扁蒲</t>
    <phoneticPr fontId="8" type="noConversion"/>
  </si>
  <si>
    <t>三絲蛋花湯</t>
    <phoneticPr fontId="8" type="noConversion"/>
  </si>
  <si>
    <t>豆腸.地瓜</t>
    <phoneticPr fontId="8" type="noConversion"/>
  </si>
  <si>
    <t>扁蒲.菇.紅蘿蔔</t>
    <phoneticPr fontId="8" type="noConversion"/>
  </si>
  <si>
    <t>洗選蛋.金針菇.紅蘿蔔</t>
    <phoneticPr fontId="8" type="noConversion"/>
  </si>
  <si>
    <t>宮保素雞</t>
    <phoneticPr fontId="8" type="noConversion"/>
  </si>
  <si>
    <t>脆炒洋芋</t>
    <phoneticPr fontId="38" type="noConversion"/>
  </si>
  <si>
    <t>炒</t>
    <phoneticPr fontId="38" type="noConversion"/>
  </si>
  <si>
    <t>冬瓜薑絲湯</t>
    <phoneticPr fontId="8" type="noConversion"/>
  </si>
  <si>
    <t>素雞.小黃瓜.花生</t>
    <phoneticPr fontId="8" type="noConversion"/>
  </si>
  <si>
    <t>馬鈴薯.紅蘿蔔.木耳絲</t>
    <phoneticPr fontId="38" type="noConversion"/>
  </si>
  <si>
    <t>冬瓜.薑絲</t>
    <phoneticPr fontId="8" type="noConversion"/>
  </si>
  <si>
    <t>蠔油百頁</t>
    <phoneticPr fontId="8" type="noConversion"/>
  </si>
  <si>
    <t>木須炒蛋</t>
    <phoneticPr fontId="8" type="noConversion"/>
  </si>
  <si>
    <t>芋香西谷米</t>
    <phoneticPr fontId="8" type="noConversion"/>
  </si>
  <si>
    <t>西芹.百頁豆腐.紅蘿蔔</t>
    <phoneticPr fontId="8" type="noConversion"/>
  </si>
  <si>
    <t>洗選蛋.木耳</t>
    <phoneticPr fontId="8" type="noConversion"/>
  </si>
  <si>
    <t>芋頭.西谷米.二砂</t>
    <phoneticPr fontId="8" type="noConversion"/>
  </si>
  <si>
    <t>小瓜什錦</t>
    <phoneticPr fontId="8" type="noConversion"/>
  </si>
  <si>
    <t>酸辣湯</t>
    <phoneticPr fontId="8" type="noConversion"/>
  </si>
  <si>
    <t>小黃瓜.三色丁.菇</t>
    <phoneticPr fontId="8" type="noConversion"/>
  </si>
  <si>
    <t>木耳絲.豆腐.筍絲.洗選蛋.紅蘿蔔絲</t>
    <phoneticPr fontId="8" type="noConversion"/>
  </si>
  <si>
    <t>鮮蔬燴飯</t>
    <phoneticPr fontId="8" type="noConversion"/>
  </si>
  <si>
    <t>燴</t>
    <phoneticPr fontId="8" type="noConversion"/>
  </si>
  <si>
    <t>田園蔬菜湯</t>
    <phoneticPr fontId="8" type="noConversion"/>
  </si>
  <si>
    <t>青菜.紅蘿蔔.菇</t>
    <phoneticPr fontId="8" type="noConversion"/>
  </si>
  <si>
    <t>四角油豆腐*1</t>
    <phoneticPr fontId="8" type="noConversion"/>
  </si>
  <si>
    <t>西芹.大白菜</t>
    <phoneticPr fontId="8" type="noConversion"/>
  </si>
  <si>
    <t>蕎麥飯</t>
    <phoneticPr fontId="8" type="noConversion"/>
  </si>
  <si>
    <t>螞蟻上樹</t>
    <phoneticPr fontId="8" type="noConversion"/>
  </si>
  <si>
    <t>扁蒲湯</t>
    <phoneticPr fontId="8" type="noConversion"/>
  </si>
  <si>
    <t>冬粉.高麗菜.紅蘿蔔</t>
    <phoneticPr fontId="8" type="noConversion"/>
  </si>
  <si>
    <t>扁蒲.枸杞</t>
    <phoneticPr fontId="8" type="noConversion"/>
  </si>
  <si>
    <t>紅蘿蔔炒蛋</t>
    <phoneticPr fontId="8" type="noConversion"/>
  </si>
  <si>
    <t>紅蘿蔔.洗選蛋</t>
    <phoneticPr fontId="8" type="noConversion"/>
  </si>
  <si>
    <t>素瓜仔肉</t>
    <phoneticPr fontId="8" type="noConversion"/>
  </si>
  <si>
    <t>芽菜金菇</t>
    <phoneticPr fontId="8" type="noConversion"/>
  </si>
  <si>
    <t>絲瓜湯</t>
    <phoneticPr fontId="8" type="noConversion"/>
  </si>
  <si>
    <t>豆雞.絞花瓜</t>
    <phoneticPr fontId="8" type="noConversion"/>
  </si>
  <si>
    <t>綠豆芽.海帶絲.紅蘿蔔絲.金針菇</t>
    <phoneticPr fontId="8" type="noConversion"/>
  </si>
  <si>
    <t>絲瓜</t>
    <phoneticPr fontId="8" type="noConversion"/>
  </si>
  <si>
    <t>日式炒烏龍</t>
    <phoneticPr fontId="8" type="noConversion"/>
  </si>
  <si>
    <t>關東煮</t>
    <phoneticPr fontId="8" type="noConversion"/>
  </si>
  <si>
    <t>煮</t>
    <phoneticPr fontId="8" type="noConversion"/>
  </si>
  <si>
    <t>味噌湯</t>
    <phoneticPr fontId="8" type="noConversion"/>
  </si>
  <si>
    <t>烏龍麵.木耳.菇.高麗菜</t>
    <phoneticPr fontId="8" type="noConversion"/>
  </si>
  <si>
    <t>白蘿蔔.油豆腐.玉米</t>
    <phoneticPr fontId="8" type="noConversion"/>
  </si>
  <si>
    <t>豆腐.味噌</t>
    <phoneticPr fontId="8" type="noConversion"/>
  </si>
  <si>
    <t>小米飯</t>
    <phoneticPr fontId="8" type="noConversion"/>
  </si>
  <si>
    <t>香酥豆包</t>
    <phoneticPr fontId="8" type="noConversion"/>
  </si>
  <si>
    <t>燒</t>
    <phoneticPr fontId="38" type="noConversion"/>
  </si>
  <si>
    <t>黃芽海帶湯</t>
    <phoneticPr fontId="8" type="noConversion"/>
  </si>
  <si>
    <t>生豆包</t>
    <phoneticPr fontId="8" type="noConversion"/>
  </si>
  <si>
    <t>海帶芽.黃豆芽.大骨</t>
    <phoneticPr fontId="8" type="noConversion"/>
  </si>
  <si>
    <t>玉米燒豆腐</t>
    <phoneticPr fontId="8" type="noConversion"/>
  </si>
  <si>
    <t>青木瓜湯</t>
    <phoneticPr fontId="8" type="noConversion"/>
  </si>
  <si>
    <t>豆腐.玉米粒</t>
    <phoneticPr fontId="8" type="noConversion"/>
  </si>
  <si>
    <t>青木瓜.</t>
    <phoneticPr fontId="8" type="noConversion"/>
  </si>
  <si>
    <t>山藥洋芋湯</t>
    <phoneticPr fontId="8" type="noConversion"/>
  </si>
  <si>
    <t>山藥.馬鈴薯</t>
    <phoneticPr fontId="8" type="noConversion"/>
  </si>
  <si>
    <t>夏威夷鳳梨炒飯</t>
    <phoneticPr fontId="8" type="noConversion"/>
  </si>
  <si>
    <t>滷雙味</t>
    <phoneticPr fontId="8" type="noConversion"/>
  </si>
  <si>
    <t>刈薯湯</t>
    <phoneticPr fontId="8" type="noConversion"/>
  </si>
  <si>
    <t>鳳梨.三色丁.洗選蛋</t>
    <phoneticPr fontId="8" type="noConversion"/>
  </si>
  <si>
    <t>海帶結.百頁豆腐</t>
    <phoneticPr fontId="8" type="noConversion"/>
  </si>
  <si>
    <t>刈薯</t>
    <phoneticPr fontId="8" type="noConversion"/>
  </si>
  <si>
    <t>糖醋油腐</t>
    <phoneticPr fontId="8" type="noConversion"/>
  </si>
  <si>
    <t>絲瓜麵線</t>
    <phoneticPr fontId="8" type="noConversion"/>
  </si>
  <si>
    <t>牛蒡養生湯</t>
    <phoneticPr fontId="8" type="noConversion"/>
  </si>
  <si>
    <t>油豆腐.青椒</t>
    <phoneticPr fontId="8" type="noConversion"/>
  </si>
  <si>
    <t>絲瓜.麵線.枸杞</t>
    <phoneticPr fontId="8" type="noConversion"/>
  </si>
  <si>
    <t>牛蒡.白蘿蔔</t>
    <phoneticPr fontId="8" type="noConversion"/>
  </si>
  <si>
    <t>豆豉豆腐</t>
    <phoneticPr fontId="8" type="noConversion"/>
  </si>
  <si>
    <t>豆腐.豆豉.薑絲</t>
    <phoneticPr fontId="8" type="noConversion"/>
  </si>
  <si>
    <t>香滷油腐</t>
    <phoneticPr fontId="8" type="noConversion"/>
  </si>
  <si>
    <t>小餐包+鮮奶</t>
    <phoneticPr fontId="38" type="noConversion"/>
  </si>
  <si>
    <t>葡國南瓜</t>
    <phoneticPr fontId="8" type="noConversion"/>
  </si>
  <si>
    <t>燒</t>
    <phoneticPr fontId="38" type="noConversion"/>
  </si>
  <si>
    <t>葡萄乾.南瓜</t>
    <phoneticPr fontId="8" type="noConversion"/>
  </si>
  <si>
    <t>小餐包.鮮奶</t>
    <phoneticPr fontId="38" type="noConversion"/>
  </si>
  <si>
    <r>
      <t>108</t>
    </r>
    <r>
      <rPr>
        <b/>
        <sz val="24"/>
        <rFont val="標楷體"/>
        <family val="4"/>
        <charset val="136"/>
      </rPr>
      <t>年8.9月份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楊梅國小菜單(葷)</t>
    </r>
    <phoneticPr fontId="2" type="noConversion"/>
  </si>
  <si>
    <r>
      <t>108</t>
    </r>
    <r>
      <rPr>
        <b/>
        <sz val="24"/>
        <rFont val="標楷體"/>
        <family val="4"/>
        <charset val="136"/>
      </rPr>
      <t>年8.9月份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楊梅國小菜單(素)</t>
    </r>
    <phoneticPr fontId="2" type="noConversion"/>
  </si>
  <si>
    <t>108年 8-9月份 楊梅國小附設幼兒園菜單</t>
    <phoneticPr fontId="2" type="noConversion"/>
  </si>
  <si>
    <t>一</t>
    <phoneticPr fontId="8" type="noConversion"/>
  </si>
  <si>
    <t>雲耳雞丁</t>
    <phoneticPr fontId="8" type="noConversion"/>
  </si>
  <si>
    <t>炒</t>
    <phoneticPr fontId="8" type="noConversion"/>
  </si>
  <si>
    <t>柴魚蒸蛋</t>
    <phoneticPr fontId="8" type="noConversion"/>
  </si>
  <si>
    <t>蒸</t>
    <phoneticPr fontId="8" type="noConversion"/>
  </si>
  <si>
    <t>地瓜甜湯</t>
    <phoneticPr fontId="8" type="noConversion"/>
  </si>
  <si>
    <t>水果</t>
  </si>
  <si>
    <t>雞丁.木耳.小黃瓜</t>
    <phoneticPr fontId="8" type="noConversion"/>
  </si>
  <si>
    <t>洗選蛋.柴魚片</t>
    <phoneticPr fontId="8" type="noConversion"/>
  </si>
  <si>
    <t>地瓜.薑片.二砂</t>
    <phoneticPr fontId="8" type="noConversion"/>
  </si>
  <si>
    <t>雲耳麵腸</t>
    <phoneticPr fontId="8" type="noConversion"/>
  </si>
  <si>
    <t>炒</t>
    <phoneticPr fontId="8" type="noConversion"/>
  </si>
  <si>
    <t>枸杞蒸蛋</t>
    <phoneticPr fontId="8" type="noConversion"/>
  </si>
  <si>
    <t>蒸</t>
    <phoneticPr fontId="8" type="noConversion"/>
  </si>
  <si>
    <t>地瓜甜湯</t>
    <phoneticPr fontId="8" type="noConversion"/>
  </si>
  <si>
    <t>麵腸.木耳.小黃瓜</t>
    <phoneticPr fontId="8" type="noConversion"/>
  </si>
  <si>
    <t>洗選蛋.枸杞</t>
    <phoneticPr fontId="8" type="noConversion"/>
  </si>
  <si>
    <t>地瓜.薑片.二砂</t>
    <phoneticPr fontId="8" type="noConversion"/>
  </si>
  <si>
    <t>四喜甜湯</t>
    <phoneticPr fontId="8" type="noConversion"/>
  </si>
  <si>
    <t>綠豆.紅豆.花豆.麥片</t>
    <phoneticPr fontId="8" type="noConversion"/>
  </si>
  <si>
    <t>芝麻飯</t>
    <phoneticPr fontId="8" type="noConversion"/>
  </si>
  <si>
    <t>鹹水雞</t>
  </si>
  <si>
    <t>燒</t>
  </si>
  <si>
    <t>銀耳蓮子湯</t>
    <phoneticPr fontId="38" type="noConversion"/>
  </si>
  <si>
    <t>水果</t>
    <phoneticPr fontId="8" type="noConversion"/>
  </si>
  <si>
    <t>雞丁.青花菜.紅蘿蔔.小黃瓜.薑片.八角</t>
  </si>
  <si>
    <t>洗選蛋.玉米粒.青蔥</t>
    <phoneticPr fontId="8" type="noConversion"/>
  </si>
  <si>
    <t>白木耳.雪蓮子.二砂</t>
    <phoneticPr fontId="38" type="noConversion"/>
  </si>
  <si>
    <t>芝麻飯</t>
    <phoneticPr fontId="8" type="noConversion"/>
  </si>
  <si>
    <t>素鹹水雞</t>
    <phoneticPr fontId="38" type="noConversion"/>
  </si>
  <si>
    <t>燒</t>
    <phoneticPr fontId="38" type="noConversion"/>
  </si>
  <si>
    <t>玉米炒蛋</t>
    <phoneticPr fontId="38" type="noConversion"/>
  </si>
  <si>
    <t>銀耳蓮子湯</t>
    <phoneticPr fontId="8" type="noConversion"/>
  </si>
  <si>
    <t>豆腸.青花菜.紅蘿蔔.小黃瓜.薑片.八角</t>
    <phoneticPr fontId="38" type="noConversion"/>
  </si>
  <si>
    <t>洗選蛋.玉米粒</t>
    <phoneticPr fontId="38" type="noConversion"/>
  </si>
  <si>
    <t>白木耳.雪蓮子.二砂</t>
    <phoneticPr fontId="8" type="noConversion"/>
  </si>
  <si>
    <t>玉米炒蛋</t>
    <phoneticPr fontId="8" type="noConversion"/>
  </si>
  <si>
    <t>水果</t>
    <phoneticPr fontId="8" type="noConversion"/>
  </si>
  <si>
    <t>優酪乳</t>
    <phoneticPr fontId="8" type="noConversion"/>
  </si>
  <si>
    <t>鮮奶</t>
    <phoneticPr fontId="8" type="noConversion"/>
  </si>
  <si>
    <t>蒜炒海根肉絲</t>
    <phoneticPr fontId="8" type="noConversion"/>
  </si>
  <si>
    <t>海帶根.紅蘿蔔.芹菜.肉絲</t>
    <phoneticPr fontId="8" type="noConversion"/>
  </si>
  <si>
    <t>黃瓜燴貢片</t>
    <phoneticPr fontId="8" type="noConversion"/>
  </si>
  <si>
    <t>大黃瓜.紅蘿蔔.貢丸片</t>
    <phoneticPr fontId="8" type="noConversion"/>
  </si>
  <si>
    <t>滷翅小腿</t>
    <phoneticPr fontId="8" type="noConversion"/>
  </si>
  <si>
    <t>翅小腿*2</t>
    <phoneticPr fontId="8" type="noConversion"/>
  </si>
  <si>
    <t>三杯素肚</t>
    <phoneticPr fontId="8" type="noConversion"/>
  </si>
  <si>
    <t>杏鮑菇頭.素肚.紅蘿蔔</t>
    <phoneticPr fontId="8" type="noConversion"/>
  </si>
  <si>
    <t>產履青菜</t>
    <phoneticPr fontId="38" type="noConversion"/>
  </si>
  <si>
    <t>一</t>
    <phoneticPr fontId="38" type="noConversion"/>
  </si>
  <si>
    <t>中秋節</t>
    <phoneticPr fontId="8" type="noConversion"/>
  </si>
  <si>
    <t>穀物燉奶+水果</t>
    <phoneticPr fontId="38" type="noConversion"/>
  </si>
  <si>
    <t>蕃茄.豆腐</t>
    <phoneticPr fontId="38" type="noConversion"/>
  </si>
  <si>
    <t>綠豆.小薏仁.二砂</t>
    <phoneticPr fontId="38" type="noConversion"/>
  </si>
  <si>
    <t>茶葉蛋+米漿</t>
    <phoneticPr fontId="38" type="noConversion"/>
  </si>
  <si>
    <t>茶葉蛋.米漿</t>
    <phoneticPr fontId="38" type="noConversion"/>
  </si>
  <si>
    <t>蛋炒蘿蔔糕</t>
    <phoneticPr fontId="38" type="noConversion"/>
  </si>
  <si>
    <t>蘿蔔糕.洗選蛋.韭菜</t>
    <phoneticPr fontId="38" type="noConversion"/>
  </si>
  <si>
    <t>蒸地瓜條+決明子茶+水果</t>
    <phoneticPr fontId="38" type="noConversion"/>
  </si>
  <si>
    <t>地瓜芋圓湯</t>
    <phoneticPr fontId="38" type="noConversion"/>
  </si>
  <si>
    <t>水果</t>
    <phoneticPr fontId="38" type="noConversion"/>
  </si>
  <si>
    <t>炒米苔目</t>
    <phoneticPr fontId="38" type="noConversion"/>
  </si>
  <si>
    <t>肉燥乾意麵</t>
    <phoneticPr fontId="38" type="noConversion"/>
  </si>
  <si>
    <t>意麵.絞肉.豆干絞碎.洋蔥</t>
    <phoneticPr fontId="38" type="noConversion"/>
  </si>
  <si>
    <t>銀絲卷+鮮奶</t>
    <phoneticPr fontId="38" type="noConversion"/>
  </si>
  <si>
    <t>銀絲卷.鮮奶</t>
    <phoneticPr fontId="38" type="noConversion"/>
  </si>
  <si>
    <t>味噌豆腐湯</t>
    <phoneticPr fontId="38" type="noConversion"/>
  </si>
  <si>
    <t>味噌.豆腐.青蔥</t>
    <phoneticPr fontId="38" type="noConversion"/>
  </si>
  <si>
    <t>關東煮</t>
    <phoneticPr fontId="38" type="noConversion"/>
  </si>
  <si>
    <t>油豆腐.白蘿蔔.生香菇.紅蘿蔔</t>
    <phoneticPr fontId="38" type="noConversion"/>
  </si>
  <si>
    <t>黑糖饅頭+豆漿</t>
    <phoneticPr fontId="38" type="noConversion"/>
  </si>
  <si>
    <t>黑糖饅頭.豆漿</t>
    <phoneticPr fontId="38" type="noConversion"/>
  </si>
  <si>
    <t>紫米紅豆湯</t>
    <phoneticPr fontId="38" type="noConversion"/>
  </si>
  <si>
    <t>紫米.紅豆.二砂</t>
    <phoneticPr fontId="38" type="noConversion"/>
  </si>
  <si>
    <t>玉米排骨湯</t>
    <phoneticPr fontId="38" type="noConversion"/>
  </si>
  <si>
    <t>玉米段.排骨丁</t>
    <phoneticPr fontId="38" type="noConversion"/>
  </si>
  <si>
    <t>葡萄吐司+鮮奶</t>
    <phoneticPr fontId="38" type="noConversion"/>
  </si>
  <si>
    <t>綠豆薏仁湯+水果</t>
    <phoneticPr fontId="38" type="noConversion"/>
  </si>
  <si>
    <t>豆腐.三色丁.</t>
    <phoneticPr fontId="8" type="noConversion"/>
  </si>
  <si>
    <t>冬瓜燒麵輪</t>
    <phoneticPr fontId="8" type="noConversion"/>
  </si>
  <si>
    <t>燒</t>
    <phoneticPr fontId="8" type="noConversion"/>
  </si>
  <si>
    <t>冬瓜.麵輪.紅蘿蔔</t>
    <phoneticPr fontId="8" type="noConversion"/>
  </si>
  <si>
    <t>紅燒烤麩</t>
    <phoneticPr fontId="8" type="noConversion"/>
  </si>
  <si>
    <t>烤麩.白蘿蔔.紅蘿蔔</t>
    <phoneticPr fontId="8" type="noConversion"/>
  </si>
  <si>
    <t>古早味肉排</t>
    <phoneticPr fontId="8" type="noConversion"/>
  </si>
  <si>
    <t>里肌肉排</t>
    <phoneticPr fontId="8" type="noConversion"/>
  </si>
  <si>
    <t>里肌肉排</t>
    <phoneticPr fontId="8" type="noConversion"/>
  </si>
  <si>
    <t>芋頭.西谷米.二砂.水果</t>
    <phoneticPr fontId="38" type="noConversion"/>
  </si>
  <si>
    <t>滷</t>
    <phoneticPr fontId="8" type="noConversion"/>
  </si>
  <si>
    <t>芋頭西米露+水果</t>
    <phoneticPr fontId="38" type="noConversion"/>
  </si>
  <si>
    <t>香滷雞翅</t>
    <phoneticPr fontId="8" type="noConversion"/>
  </si>
  <si>
    <t>雞翅.薑片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</si>
</sst>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50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name val="Arial"/>
      <family val="2"/>
    </font>
    <font>
      <b/>
      <sz val="2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0"/>
      <color indexed="8"/>
      <name val="Arial"/>
      <family val="2"/>
    </font>
    <font>
      <sz val="12"/>
      <name val="Times New Roman"/>
      <family val="1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Arial"/>
      <family val="2"/>
    </font>
    <font>
      <sz val="11"/>
      <name val="細明體"/>
      <family val="3"/>
      <charset val="136"/>
    </font>
    <font>
      <b/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 applyBorder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1" fillId="0" borderId="0" applyNumberFormat="0" applyBorder="0" applyProtection="0">
      <alignment horizontal="center" vertical="center"/>
    </xf>
    <xf numFmtId="0" fontId="21" fillId="0" borderId="0" applyNumberFormat="0" applyBorder="0" applyProtection="0">
      <alignment horizontal="center" vertical="center" textRotation="90"/>
    </xf>
    <xf numFmtId="0" fontId="22" fillId="0" borderId="0" applyNumberFormat="0" applyBorder="0" applyProtection="0">
      <alignment vertical="center"/>
    </xf>
    <xf numFmtId="179" fontId="22" fillId="0" borderId="0" applyBorder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23" fillId="0" borderId="0">
      <alignment vertical="center"/>
    </xf>
    <xf numFmtId="0" fontId="4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24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/>
    <xf numFmtId="0" fontId="3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 applyBorder="0" applyProtection="0">
      <alignment vertical="center"/>
    </xf>
  </cellStyleXfs>
  <cellXfs count="337">
    <xf numFmtId="0" fontId="0" fillId="0" borderId="0" xfId="0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2" applyFont="1" applyFill="1" applyAlignment="1">
      <alignment vertical="center" shrinkToFit="1"/>
    </xf>
    <xf numFmtId="0" fontId="1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horizontal="left" vertical="center" shrinkToFit="1"/>
    </xf>
    <xf numFmtId="0" fontId="10" fillId="2" borderId="0" xfId="2" applyFont="1" applyFill="1" applyAlignment="1">
      <alignment vertical="center" shrinkToFit="1"/>
    </xf>
    <xf numFmtId="0" fontId="16" fillId="2" borderId="0" xfId="2" applyFont="1" applyFill="1" applyAlignment="1">
      <alignment vertical="center" shrinkToFit="1"/>
    </xf>
    <xf numFmtId="178" fontId="17" fillId="2" borderId="0" xfId="1" applyNumberFormat="1" applyFont="1" applyFill="1" applyBorder="1">
      <alignment vertical="center"/>
    </xf>
    <xf numFmtId="0" fontId="13" fillId="2" borderId="0" xfId="2" applyFont="1" applyFill="1" applyAlignment="1"/>
    <xf numFmtId="0" fontId="19" fillId="2" borderId="0" xfId="2" applyFont="1" applyFill="1" applyAlignment="1">
      <alignment vertical="center"/>
    </xf>
    <xf numFmtId="178" fontId="19" fillId="2" borderId="0" xfId="2" applyNumberFormat="1" applyFont="1" applyFill="1" applyAlignment="1">
      <alignment vertical="center"/>
    </xf>
    <xf numFmtId="177" fontId="10" fillId="0" borderId="8" xfId="1" applyNumberFormat="1" applyFont="1" applyFill="1" applyBorder="1" applyAlignment="1">
      <alignment horizontal="center" vertical="top" wrapText="1"/>
    </xf>
    <xf numFmtId="177" fontId="10" fillId="0" borderId="15" xfId="1" applyNumberFormat="1" applyFont="1" applyFill="1" applyBorder="1" applyAlignment="1">
      <alignment horizontal="center" vertical="center" wrapText="1"/>
    </xf>
    <xf numFmtId="177" fontId="10" fillId="0" borderId="6" xfId="1" applyNumberFormat="1" applyFont="1" applyFill="1" applyBorder="1" applyAlignment="1">
      <alignment horizontal="center" vertical="center" wrapText="1"/>
    </xf>
    <xf numFmtId="177" fontId="10" fillId="0" borderId="12" xfId="1" applyNumberFormat="1" applyFont="1" applyFill="1" applyBorder="1" applyAlignment="1">
      <alignment horizontal="center" vertical="top" wrapText="1"/>
    </xf>
    <xf numFmtId="177" fontId="10" fillId="0" borderId="13" xfId="1" applyNumberFormat="1" applyFont="1" applyFill="1" applyBorder="1" applyAlignment="1">
      <alignment horizontal="center" vertical="center" wrapText="1"/>
    </xf>
    <xf numFmtId="177" fontId="11" fillId="0" borderId="8" xfId="1" applyNumberFormat="1" applyFont="1" applyFill="1" applyBorder="1" applyAlignment="1">
      <alignment horizontal="center" vertical="top" wrapText="1"/>
    </xf>
    <xf numFmtId="0" fontId="25" fillId="0" borderId="14" xfId="1" applyFont="1" applyFill="1" applyBorder="1" applyAlignment="1" applyProtection="1">
      <alignment vertical="center" shrinkToFit="1"/>
    </xf>
    <xf numFmtId="0" fontId="26" fillId="0" borderId="7" xfId="1" applyFont="1" applyFill="1" applyBorder="1" applyAlignment="1" applyProtection="1">
      <alignment horizontal="left" vertical="center" shrinkToFit="1"/>
    </xf>
    <xf numFmtId="0" fontId="25" fillId="0" borderId="24" xfId="1" applyFont="1" applyFill="1" applyBorder="1" applyAlignment="1" applyProtection="1">
      <alignment vertical="center" shrinkToFit="1"/>
    </xf>
    <xf numFmtId="0" fontId="26" fillId="0" borderId="25" xfId="1" applyFont="1" applyFill="1" applyBorder="1" applyAlignment="1" applyProtection="1">
      <alignment vertical="center" shrinkToFit="1"/>
    </xf>
    <xf numFmtId="0" fontId="26" fillId="0" borderId="10" xfId="1" applyFont="1" applyFill="1" applyBorder="1" applyAlignment="1" applyProtection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26" fillId="0" borderId="26" xfId="1" applyFont="1" applyFill="1" applyBorder="1" applyAlignment="1" applyProtection="1">
      <alignment vertical="center" shrinkToFit="1"/>
    </xf>
    <xf numFmtId="0" fontId="5" fillId="0" borderId="28" xfId="1" applyFont="1" applyFill="1" applyBorder="1" applyAlignment="1" applyProtection="1">
      <alignment horizontal="center" vertical="center" shrinkToFit="1"/>
    </xf>
    <xf numFmtId="0" fontId="5" fillId="0" borderId="29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0" fontId="5" fillId="0" borderId="32" xfId="1" applyFont="1" applyFill="1" applyBorder="1" applyAlignment="1" applyProtection="1">
      <alignment horizontal="center" vertical="center" shrinkToFit="1"/>
    </xf>
    <xf numFmtId="0" fontId="29" fillId="0" borderId="18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 applyProtection="1">
      <alignment vertical="center" shrinkToFit="1"/>
    </xf>
    <xf numFmtId="0" fontId="26" fillId="0" borderId="7" xfId="1" applyFont="1" applyFill="1" applyBorder="1" applyAlignment="1" applyProtection="1">
      <alignment vertical="center" shrinkToFit="1"/>
    </xf>
    <xf numFmtId="0" fontId="25" fillId="0" borderId="4" xfId="1" applyFont="1" applyFill="1" applyBorder="1" applyAlignment="1" applyProtection="1">
      <alignment vertical="center" shrinkToFit="1"/>
    </xf>
    <xf numFmtId="0" fontId="12" fillId="2" borderId="0" xfId="15" applyFont="1" applyFill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5" applyFont="1" applyFill="1" applyAlignment="1">
      <alignment horizontal="center" vertical="center" shrinkToFit="1"/>
    </xf>
    <xf numFmtId="0" fontId="12" fillId="2" borderId="0" xfId="1" applyFont="1" applyFill="1">
      <alignment vertical="center"/>
    </xf>
    <xf numFmtId="178" fontId="12" fillId="2" borderId="0" xfId="1" applyNumberFormat="1" applyFont="1" applyFill="1" applyBorder="1">
      <alignment vertical="center"/>
    </xf>
    <xf numFmtId="0" fontId="5" fillId="2" borderId="0" xfId="15" applyFont="1" applyFill="1" applyAlignment="1">
      <alignment vertical="center"/>
    </xf>
    <xf numFmtId="0" fontId="19" fillId="0" borderId="0" xfId="19" applyFont="1" applyAlignment="1">
      <alignment horizontal="left" vertical="center"/>
    </xf>
    <xf numFmtId="0" fontId="19" fillId="0" borderId="0" xfId="19" applyFont="1" applyAlignment="1">
      <alignment horizontal="center" vertical="center"/>
    </xf>
    <xf numFmtId="0" fontId="5" fillId="2" borderId="0" xfId="1" applyFont="1" applyFill="1" applyAlignment="1">
      <alignment horizontal="left" vertical="center" shrinkToFit="1"/>
    </xf>
    <xf numFmtId="0" fontId="18" fillId="0" borderId="0" xfId="34" applyFont="1" applyFill="1" applyAlignment="1">
      <alignment vertical="center" wrapText="1" shrinkToFit="1"/>
    </xf>
    <xf numFmtId="0" fontId="18" fillId="0" borderId="0" xfId="19" applyFont="1" applyFill="1" applyAlignment="1">
      <alignment horizontal="center" vertical="center" wrapText="1" shrinkToFit="1"/>
    </xf>
    <xf numFmtId="0" fontId="18" fillId="0" borderId="0" xfId="19" applyFont="1" applyFill="1" applyAlignment="1">
      <alignment vertical="center" wrapText="1" shrinkToFit="1"/>
    </xf>
    <xf numFmtId="178" fontId="18" fillId="0" borderId="0" xfId="34" applyNumberFormat="1" applyFont="1" applyFill="1" applyBorder="1" applyAlignment="1">
      <alignment vertical="center" wrapText="1" shrinkToFit="1"/>
    </xf>
    <xf numFmtId="0" fontId="19" fillId="0" borderId="0" xfId="19" applyFont="1" applyAlignment="1">
      <alignment vertical="center" wrapText="1" shrinkToFit="1"/>
    </xf>
    <xf numFmtId="0" fontId="19" fillId="0" borderId="0" xfId="19" applyFont="1" applyAlignment="1">
      <alignment horizontal="center" vertical="center" wrapText="1" shrinkToFit="1"/>
    </xf>
    <xf numFmtId="178" fontId="19" fillId="0" borderId="0" xfId="19" applyNumberFormat="1" applyFont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19" fillId="0" borderId="0" xfId="19" applyFont="1" applyAlignment="1">
      <alignment horizontal="left" vertical="center" wrapText="1" shrinkToFit="1"/>
    </xf>
    <xf numFmtId="0" fontId="18" fillId="0" borderId="0" xfId="34" applyFont="1" applyFill="1" applyAlignment="1">
      <alignment horizontal="left" vertical="center"/>
    </xf>
    <xf numFmtId="0" fontId="25" fillId="0" borderId="16" xfId="20" applyFont="1" applyFill="1" applyBorder="1" applyAlignment="1">
      <alignment vertical="center" shrinkToFit="1"/>
    </xf>
    <xf numFmtId="0" fontId="26" fillId="0" borderId="7" xfId="20" applyFont="1" applyFill="1" applyBorder="1" applyAlignment="1">
      <alignment vertical="center" shrinkToFit="1"/>
    </xf>
    <xf numFmtId="0" fontId="25" fillId="0" borderId="4" xfId="20" applyFont="1" applyFill="1" applyBorder="1" applyAlignment="1">
      <alignment vertical="center" shrinkToFit="1"/>
    </xf>
    <xf numFmtId="0" fontId="26" fillId="0" borderId="10" xfId="20" applyFont="1" applyFill="1" applyBorder="1" applyAlignment="1">
      <alignment vertical="center" shrinkToFit="1"/>
    </xf>
    <xf numFmtId="0" fontId="27" fillId="0" borderId="16" xfId="1" applyFont="1" applyFill="1" applyBorder="1" applyAlignment="1" applyProtection="1">
      <alignment vertical="center" shrinkToFit="1"/>
    </xf>
    <xf numFmtId="0" fontId="27" fillId="0" borderId="14" xfId="20" applyFont="1" applyFill="1" applyBorder="1" applyAlignment="1">
      <alignment vertical="center" shrinkToFit="1"/>
    </xf>
    <xf numFmtId="0" fontId="12" fillId="0" borderId="41" xfId="1" applyFont="1" applyFill="1" applyBorder="1" applyAlignment="1" applyProtection="1">
      <alignment horizontal="center" vertical="center" shrinkToFit="1"/>
    </xf>
    <xf numFmtId="0" fontId="32" fillId="0" borderId="37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5" applyFont="1" applyFill="1" applyAlignment="1">
      <alignment vertical="center" shrinkToFit="1"/>
    </xf>
    <xf numFmtId="0" fontId="35" fillId="0" borderId="40" xfId="1" applyFont="1" applyFill="1" applyBorder="1" applyAlignment="1" applyProtection="1">
      <alignment horizontal="center" vertical="center" shrinkToFit="1"/>
    </xf>
    <xf numFmtId="0" fontId="20" fillId="0" borderId="0" xfId="19" applyFont="1" applyAlignment="1">
      <alignment horizontal="right" vertical="center" wrapText="1" shrinkToFit="1"/>
    </xf>
    <xf numFmtId="0" fontId="20" fillId="0" borderId="0" xfId="19" applyFont="1" applyAlignment="1">
      <alignment vertical="center"/>
    </xf>
    <xf numFmtId="0" fontId="3" fillId="0" borderId="0" xfId="1" applyFont="1" applyFill="1" applyBorder="1" applyAlignment="1" applyProtection="1">
      <alignment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vertical="center" shrinkToFit="1"/>
    </xf>
    <xf numFmtId="0" fontId="27" fillId="0" borderId="4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16" fillId="2" borderId="0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center" shrinkToFit="1"/>
    </xf>
    <xf numFmtId="0" fontId="25" fillId="0" borderId="0" xfId="1" applyFont="1" applyFill="1" applyBorder="1" applyAlignment="1" applyProtection="1">
      <alignment vertical="center" shrinkToFit="1"/>
    </xf>
    <xf numFmtId="0" fontId="25" fillId="3" borderId="0" xfId="1" applyFont="1" applyFill="1" applyBorder="1" applyAlignment="1" applyProtection="1">
      <alignment vertical="center" shrinkToFit="1"/>
    </xf>
    <xf numFmtId="0" fontId="26" fillId="0" borderId="0" xfId="1" applyFont="1" applyFill="1" applyBorder="1" applyAlignment="1" applyProtection="1">
      <alignment vertical="center" shrinkToFit="1"/>
    </xf>
    <xf numFmtId="0" fontId="26" fillId="3" borderId="0" xfId="1" applyFont="1" applyFill="1" applyBorder="1" applyAlignment="1" applyProtection="1">
      <alignment vertical="center" shrinkToFit="1"/>
    </xf>
    <xf numFmtId="0" fontId="5" fillId="0" borderId="0" xfId="15" applyFont="1" applyFill="1" applyBorder="1" applyAlignment="1">
      <alignment vertical="center" shrinkToFit="1"/>
    </xf>
    <xf numFmtId="176" fontId="5" fillId="2" borderId="0" xfId="2" applyNumberFormat="1" applyFont="1" applyFill="1" applyBorder="1" applyAlignment="1">
      <alignment vertical="center" shrinkToFit="1"/>
    </xf>
    <xf numFmtId="177" fontId="10" fillId="4" borderId="6" xfId="1" applyNumberFormat="1" applyFont="1" applyFill="1" applyBorder="1" applyAlignment="1">
      <alignment horizontal="center" vertical="center" wrapText="1"/>
    </xf>
    <xf numFmtId="0" fontId="25" fillId="4" borderId="16" xfId="1" applyFont="1" applyFill="1" applyBorder="1" applyAlignment="1" applyProtection="1">
      <alignment vertical="center" shrinkToFit="1"/>
    </xf>
    <xf numFmtId="177" fontId="10" fillId="4" borderId="8" xfId="1" applyNumberFormat="1" applyFont="1" applyFill="1" applyBorder="1" applyAlignment="1">
      <alignment horizontal="center" vertical="top" wrapText="1"/>
    </xf>
    <xf numFmtId="0" fontId="26" fillId="4" borderId="7" xfId="1" applyFont="1" applyFill="1" applyBorder="1" applyAlignment="1" applyProtection="1">
      <alignment vertical="center" shrinkToFit="1"/>
    </xf>
    <xf numFmtId="0" fontId="26" fillId="4" borderId="16" xfId="1" applyFont="1" applyFill="1" applyBorder="1" applyAlignment="1" applyProtection="1">
      <alignment vertical="center" shrinkToFit="1"/>
    </xf>
    <xf numFmtId="0" fontId="25" fillId="4" borderId="4" xfId="1" applyFont="1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vertical="center" shrinkToFit="1"/>
    </xf>
    <xf numFmtId="0" fontId="25" fillId="4" borderId="0" xfId="20" applyFont="1" applyFill="1" applyBorder="1" applyAlignment="1">
      <alignment vertical="center" shrinkToFit="1"/>
    </xf>
    <xf numFmtId="0" fontId="26" fillId="4" borderId="0" xfId="1" applyFont="1" applyFill="1" applyBorder="1" applyAlignment="1" applyProtection="1">
      <alignment vertical="center" shrinkToFit="1"/>
    </xf>
    <xf numFmtId="177" fontId="11" fillId="0" borderId="12" xfId="1" applyNumberFormat="1" applyFont="1" applyFill="1" applyBorder="1" applyAlignment="1">
      <alignment horizontal="center" vertical="top" wrapText="1"/>
    </xf>
    <xf numFmtId="0" fontId="27" fillId="4" borderId="16" xfId="1" applyFont="1" applyFill="1" applyBorder="1" applyAlignment="1" applyProtection="1">
      <alignment vertical="center" shrinkToFit="1"/>
    </xf>
    <xf numFmtId="0" fontId="25" fillId="4" borderId="0" xfId="1" applyFont="1" applyFill="1" applyBorder="1" applyAlignment="1" applyProtection="1">
      <alignment vertical="center" shrinkToFit="1"/>
    </xf>
    <xf numFmtId="0" fontId="27" fillId="5" borderId="0" xfId="20" applyFont="1" applyFill="1" applyBorder="1" applyAlignment="1">
      <alignment vertical="center" shrinkToFit="1"/>
    </xf>
    <xf numFmtId="0" fontId="26" fillId="5" borderId="0" xfId="20" applyFont="1" applyFill="1" applyBorder="1" applyAlignment="1">
      <alignment vertical="center" shrinkToFit="1"/>
    </xf>
    <xf numFmtId="0" fontId="25" fillId="4" borderId="16" xfId="20" applyFont="1" applyFill="1" applyBorder="1" applyAlignment="1">
      <alignment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vertical="center" shrinkToFit="1"/>
    </xf>
    <xf numFmtId="177" fontId="10" fillId="6" borderId="6" xfId="1" applyNumberFormat="1" applyFont="1" applyFill="1" applyBorder="1" applyAlignment="1">
      <alignment horizontal="center" vertical="center" wrapText="1"/>
    </xf>
    <xf numFmtId="0" fontId="25" fillId="6" borderId="16" xfId="1" applyFont="1" applyFill="1" applyBorder="1" applyAlignment="1" applyProtection="1">
      <alignment vertical="center" shrinkToFit="1"/>
    </xf>
    <xf numFmtId="0" fontId="27" fillId="6" borderId="16" xfId="1" applyFont="1" applyFill="1" applyBorder="1" applyAlignment="1" applyProtection="1">
      <alignment vertical="center" shrinkToFit="1"/>
    </xf>
    <xf numFmtId="177" fontId="10" fillId="6" borderId="8" xfId="1" applyNumberFormat="1" applyFont="1" applyFill="1" applyBorder="1" applyAlignment="1">
      <alignment horizontal="center" vertical="top" wrapText="1"/>
    </xf>
    <xf numFmtId="0" fontId="26" fillId="6" borderId="7" xfId="1" applyFont="1" applyFill="1" applyBorder="1" applyAlignment="1" applyProtection="1">
      <alignment vertical="center" shrinkToFit="1"/>
    </xf>
    <xf numFmtId="0" fontId="26" fillId="6" borderId="16" xfId="1" applyFont="1" applyFill="1" applyBorder="1" applyAlignment="1" applyProtection="1">
      <alignment vertical="center" shrinkToFit="1"/>
    </xf>
    <xf numFmtId="0" fontId="25" fillId="6" borderId="4" xfId="1" applyFont="1" applyFill="1" applyBorder="1" applyAlignment="1" applyProtection="1">
      <alignment vertical="center" shrinkToFit="1"/>
    </xf>
    <xf numFmtId="0" fontId="25" fillId="6" borderId="16" xfId="20" applyFont="1" applyFill="1" applyBorder="1" applyAlignment="1">
      <alignment vertical="center" shrinkToFit="1"/>
    </xf>
    <xf numFmtId="0" fontId="6" fillId="0" borderId="0" xfId="1" applyFont="1" applyFill="1" applyBorder="1" applyAlignment="1" applyProtection="1">
      <alignment vertical="center" shrinkToFit="1"/>
    </xf>
    <xf numFmtId="0" fontId="6" fillId="0" borderId="0" xfId="20" applyFont="1" applyFill="1" applyAlignment="1">
      <alignment vertical="center" shrinkToFit="1"/>
    </xf>
    <xf numFmtId="0" fontId="6" fillId="0" borderId="29" xfId="1" applyFont="1" applyFill="1" applyBorder="1" applyAlignment="1" applyProtection="1">
      <alignment horizontal="center" vertical="center" shrinkToFit="1"/>
    </xf>
    <xf numFmtId="0" fontId="6" fillId="0" borderId="30" xfId="1" applyFont="1" applyFill="1" applyBorder="1" applyAlignment="1" applyProtection="1">
      <alignment horizontal="center" vertical="center" shrinkToFit="1"/>
    </xf>
    <xf numFmtId="0" fontId="6" fillId="0" borderId="32" xfId="1" applyFont="1" applyFill="1" applyBorder="1" applyAlignment="1" applyProtection="1">
      <alignment horizontal="center" vertical="center" shrinkToFit="1"/>
    </xf>
    <xf numFmtId="0" fontId="41" fillId="2" borderId="43" xfId="1" applyFont="1" applyFill="1" applyBorder="1" applyAlignment="1">
      <alignment horizontal="center" vertical="center" wrapText="1"/>
    </xf>
    <xf numFmtId="0" fontId="41" fillId="2" borderId="18" xfId="1" applyFont="1" applyFill="1" applyBorder="1" applyAlignment="1">
      <alignment horizontal="center" vertical="center" wrapText="1"/>
    </xf>
    <xf numFmtId="0" fontId="41" fillId="2" borderId="19" xfId="1" applyFont="1" applyFill="1" applyBorder="1" applyAlignment="1">
      <alignment horizontal="center" vertical="center" wrapText="1"/>
    </xf>
    <xf numFmtId="0" fontId="43" fillId="0" borderId="16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horizontal="center" vertical="center" shrinkToFit="1"/>
    </xf>
    <xf numFmtId="0" fontId="44" fillId="0" borderId="7" xfId="1" applyFont="1" applyFill="1" applyBorder="1" applyAlignment="1">
      <alignment horizontal="left" vertical="center" shrinkToFit="1"/>
    </xf>
    <xf numFmtId="0" fontId="43" fillId="0" borderId="4" xfId="1" applyFont="1" applyFill="1" applyBorder="1" applyAlignment="1">
      <alignment horizontal="left" vertical="center" shrinkToFit="1"/>
    </xf>
    <xf numFmtId="177" fontId="42" fillId="2" borderId="6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0" fontId="44" fillId="0" borderId="17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vertical="center" shrinkToFit="1"/>
    </xf>
    <xf numFmtId="0" fontId="44" fillId="0" borderId="10" xfId="1" applyFont="1" applyFill="1" applyBorder="1" applyAlignment="1">
      <alignment horizontal="left" vertical="center" shrinkToFit="1"/>
    </xf>
    <xf numFmtId="0" fontId="44" fillId="0" borderId="44" xfId="1" applyFont="1" applyFill="1" applyBorder="1" applyAlignment="1">
      <alignment horizontal="left" vertical="center" shrinkToFit="1"/>
    </xf>
    <xf numFmtId="0" fontId="27" fillId="2" borderId="0" xfId="1" applyFont="1" applyFill="1" applyBorder="1" applyAlignment="1">
      <alignment vertical="center" shrinkToFit="1"/>
    </xf>
    <xf numFmtId="177" fontId="42" fillId="2" borderId="15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shrinkToFit="1"/>
    </xf>
    <xf numFmtId="0" fontId="43" fillId="0" borderId="46" xfId="1" applyFont="1" applyFill="1" applyBorder="1" applyAlignment="1">
      <alignment horizontal="left" vertical="center" shrinkToFit="1"/>
    </xf>
    <xf numFmtId="0" fontId="40" fillId="2" borderId="0" xfId="1" applyFont="1" applyFill="1" applyBorder="1" applyAlignment="1" applyProtection="1">
      <alignment vertical="center" shrinkToFit="1"/>
    </xf>
    <xf numFmtId="177" fontId="6" fillId="2" borderId="12" xfId="1" applyNumberFormat="1" applyFont="1" applyFill="1" applyBorder="1" applyAlignment="1">
      <alignment horizontal="center" vertical="center" wrapText="1"/>
    </xf>
    <xf numFmtId="0" fontId="44" fillId="0" borderId="26" xfId="1" applyFont="1" applyFill="1" applyBorder="1" applyAlignment="1">
      <alignment horizontal="left" vertical="center" shrinkToFit="1"/>
    </xf>
    <xf numFmtId="0" fontId="11" fillId="2" borderId="0" xfId="1" applyFont="1" applyFill="1" applyBorder="1" applyAlignment="1" applyProtection="1">
      <alignment vertical="center" shrinkToFit="1"/>
    </xf>
    <xf numFmtId="0" fontId="44" fillId="0" borderId="16" xfId="1" applyFont="1" applyFill="1" applyBorder="1" applyAlignment="1">
      <alignment horizontal="left" vertical="center" shrinkToFit="1"/>
    </xf>
    <xf numFmtId="177" fontId="6" fillId="2" borderId="0" xfId="1" applyNumberFormat="1" applyFont="1" applyFill="1" applyBorder="1" applyAlignment="1" applyProtection="1">
      <alignment horizontal="left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177" fontId="42" fillId="2" borderId="47" xfId="1" applyNumberFormat="1" applyFont="1" applyFill="1" applyBorder="1" applyAlignment="1">
      <alignment horizontal="center" vertical="center" wrapText="1"/>
    </xf>
    <xf numFmtId="0" fontId="6" fillId="2" borderId="0" xfId="20" applyFont="1" applyFill="1" applyAlignment="1">
      <alignment vertical="center" shrinkToFit="1"/>
    </xf>
    <xf numFmtId="0" fontId="6" fillId="2" borderId="0" xfId="20" applyFont="1" applyFill="1" applyBorder="1" applyAlignment="1">
      <alignment vertical="center" shrinkToFit="1"/>
    </xf>
    <xf numFmtId="177" fontId="6" fillId="2" borderId="48" xfId="1" applyNumberFormat="1" applyFont="1" applyFill="1" applyBorder="1" applyAlignment="1">
      <alignment horizontal="center" vertical="center" wrapText="1"/>
    </xf>
    <xf numFmtId="0" fontId="43" fillId="0" borderId="33" xfId="1" applyFont="1" applyFill="1" applyBorder="1" applyAlignment="1">
      <alignment horizontal="left" vertical="center" shrinkToFit="1"/>
    </xf>
    <xf numFmtId="0" fontId="25" fillId="0" borderId="14" xfId="1" applyFont="1" applyFill="1" applyBorder="1" applyAlignment="1" applyProtection="1">
      <alignment horizontal="left" vertical="center" shrinkToFit="1"/>
    </xf>
    <xf numFmtId="0" fontId="27" fillId="0" borderId="14" xfId="1" applyFont="1" applyFill="1" applyBorder="1" applyAlignment="1" applyProtection="1">
      <alignment horizontal="left" vertical="center" shrinkToFit="1"/>
    </xf>
    <xf numFmtId="0" fontId="6" fillId="0" borderId="1" xfId="42" applyFont="1" applyBorder="1" applyAlignment="1">
      <alignment horizontal="left" vertical="center" wrapText="1"/>
    </xf>
    <xf numFmtId="0" fontId="6" fillId="2" borderId="1" xfId="20" applyFont="1" applyFill="1" applyBorder="1" applyAlignment="1">
      <alignment horizontal="left" vertical="center" shrinkToFit="1"/>
    </xf>
    <xf numFmtId="0" fontId="6" fillId="0" borderId="3" xfId="42" applyFont="1" applyBorder="1" applyAlignment="1">
      <alignment horizontal="left" vertical="center" wrapText="1"/>
    </xf>
    <xf numFmtId="0" fontId="6" fillId="2" borderId="3" xfId="20" applyNumberFormat="1" applyFont="1" applyFill="1" applyBorder="1" applyAlignment="1">
      <alignment horizontal="left" vertical="center" shrinkToFit="1"/>
    </xf>
    <xf numFmtId="0" fontId="6" fillId="0" borderId="9" xfId="42" applyFont="1" applyBorder="1" applyAlignment="1">
      <alignment horizontal="left" vertical="center" wrapText="1"/>
    </xf>
    <xf numFmtId="0" fontId="6" fillId="2" borderId="9" xfId="20" applyNumberFormat="1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left" vertical="center"/>
    </xf>
    <xf numFmtId="0" fontId="12" fillId="0" borderId="42" xfId="20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left" vertical="center" shrinkToFit="1"/>
    </xf>
    <xf numFmtId="0" fontId="12" fillId="0" borderId="0" xfId="20" applyFont="1" applyFill="1" applyAlignment="1">
      <alignment horizontal="left" vertical="center" shrinkToFit="1"/>
    </xf>
    <xf numFmtId="0" fontId="27" fillId="0" borderId="0" xfId="20" applyFont="1" applyFill="1" applyAlignment="1">
      <alignment horizontal="left" vertical="center" shrinkToFit="1"/>
    </xf>
    <xf numFmtId="0" fontId="12" fillId="0" borderId="0" xfId="1" applyFont="1" applyFill="1">
      <alignment vertical="center"/>
    </xf>
    <xf numFmtId="178" fontId="12" fillId="0" borderId="0" xfId="1" applyNumberFormat="1" applyFont="1" applyFill="1" applyBorder="1">
      <alignment vertical="center"/>
    </xf>
    <xf numFmtId="0" fontId="5" fillId="0" borderId="0" xfId="20" applyFont="1" applyFill="1" applyAlignment="1">
      <alignment vertical="center"/>
    </xf>
    <xf numFmtId="0" fontId="9" fillId="0" borderId="0" xfId="20" applyFont="1" applyAlignment="1"/>
    <xf numFmtId="0" fontId="46" fillId="0" borderId="0" xfId="20" applyFont="1" applyAlignment="1">
      <alignment horizontal="left" vertical="center"/>
    </xf>
    <xf numFmtId="0" fontId="25" fillId="0" borderId="0" xfId="20" applyFont="1" applyAlignment="1">
      <alignment horizontal="left" vertical="center"/>
    </xf>
    <xf numFmtId="0" fontId="12" fillId="0" borderId="0" xfId="20" applyFont="1" applyFill="1" applyAlignment="1">
      <alignment horizontal="left" vertical="center"/>
    </xf>
    <xf numFmtId="0" fontId="46" fillId="0" borderId="0" xfId="20" applyFont="1" applyAlignment="1">
      <alignment vertical="center"/>
    </xf>
    <xf numFmtId="178" fontId="46" fillId="0" borderId="0" xfId="20" applyNumberFormat="1" applyFont="1" applyAlignment="1">
      <alignment vertical="center"/>
    </xf>
    <xf numFmtId="0" fontId="25" fillId="0" borderId="0" xfId="20" applyFont="1" applyAlignment="1">
      <alignment vertical="center" shrinkToFit="1"/>
    </xf>
    <xf numFmtId="0" fontId="46" fillId="0" borderId="0" xfId="20" applyFont="1" applyAlignment="1">
      <alignment horizontal="center" vertical="center"/>
    </xf>
    <xf numFmtId="0" fontId="25" fillId="0" borderId="0" xfId="20" applyFont="1" applyAlignment="1">
      <alignment vertical="center"/>
    </xf>
    <xf numFmtId="178" fontId="25" fillId="0" borderId="0" xfId="20" applyNumberFormat="1" applyFont="1" applyAlignment="1">
      <alignment vertical="center"/>
    </xf>
    <xf numFmtId="0" fontId="12" fillId="0" borderId="0" xfId="20" applyFont="1" applyFill="1" applyAlignment="1">
      <alignment horizontal="center" vertical="center"/>
    </xf>
    <xf numFmtId="0" fontId="6" fillId="2" borderId="0" xfId="1" quotePrefix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43" fillId="0" borderId="46" xfId="1" applyFont="1" applyFill="1" applyBorder="1" applyAlignment="1">
      <alignment vertical="center" shrinkToFit="1"/>
    </xf>
    <xf numFmtId="177" fontId="42" fillId="2" borderId="49" xfId="1" applyNumberFormat="1" applyFont="1" applyFill="1" applyBorder="1" applyAlignment="1">
      <alignment horizontal="center" vertical="center" wrapText="1"/>
    </xf>
    <xf numFmtId="177" fontId="6" fillId="0" borderId="47" xfId="1" applyNumberFormat="1" applyFont="1" applyFill="1" applyBorder="1" applyAlignment="1" applyProtection="1">
      <alignment horizontal="center" vertical="center" shrinkToFit="1"/>
    </xf>
    <xf numFmtId="177" fontId="6" fillId="0" borderId="48" xfId="1" applyNumberFormat="1" applyFont="1" applyFill="1" applyBorder="1" applyAlignment="1" applyProtection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wrapText="1"/>
    </xf>
    <xf numFmtId="0" fontId="44" fillId="0" borderId="26" xfId="1" applyFont="1" applyFill="1" applyBorder="1" applyAlignment="1">
      <alignment vertical="center" shrinkToFit="1"/>
    </xf>
    <xf numFmtId="0" fontId="44" fillId="0" borderId="10" xfId="1" applyFont="1" applyFill="1" applyBorder="1" applyAlignment="1">
      <alignment vertical="center" shrinkToFit="1"/>
    </xf>
    <xf numFmtId="0" fontId="44" fillId="0" borderId="7" xfId="1" applyFont="1" applyFill="1" applyBorder="1" applyAlignment="1">
      <alignment vertical="center" shrinkToFit="1"/>
    </xf>
    <xf numFmtId="0" fontId="25" fillId="0" borderId="14" xfId="1" applyFont="1" applyFill="1" applyBorder="1" applyAlignment="1" applyProtection="1">
      <alignment horizontal="left" vertical="center" shrinkToFit="1"/>
    </xf>
    <xf numFmtId="0" fontId="27" fillId="0" borderId="14" xfId="1" applyFont="1" applyFill="1" applyBorder="1" applyAlignment="1" applyProtection="1">
      <alignment horizontal="left" vertical="center" shrinkToFit="1"/>
    </xf>
    <xf numFmtId="0" fontId="25" fillId="0" borderId="0" xfId="20" applyFont="1" applyFill="1" applyBorder="1" applyAlignment="1">
      <alignment vertical="center" shrinkToFit="1"/>
    </xf>
    <xf numFmtId="0" fontId="26" fillId="0" borderId="0" xfId="20" applyFont="1" applyFill="1" applyBorder="1" applyAlignment="1">
      <alignment vertical="center" shrinkToFit="1"/>
    </xf>
    <xf numFmtId="177" fontId="10" fillId="0" borderId="13" xfId="1" applyNumberFormat="1" applyFont="1" applyFill="1" applyBorder="1" applyAlignment="1">
      <alignment horizontal="center" vertical="top" wrapText="1"/>
    </xf>
    <xf numFmtId="177" fontId="47" fillId="0" borderId="12" xfId="1" applyNumberFormat="1" applyFont="1" applyFill="1" applyBorder="1" applyAlignment="1">
      <alignment horizontal="center" vertical="top" wrapText="1"/>
    </xf>
    <xf numFmtId="0" fontId="25" fillId="0" borderId="14" xfId="20" applyFont="1" applyFill="1" applyBorder="1" applyAlignment="1">
      <alignment vertical="center" shrinkToFit="1"/>
    </xf>
    <xf numFmtId="0" fontId="25" fillId="2" borderId="14" xfId="1" applyFont="1" applyFill="1" applyBorder="1" applyAlignment="1" applyProtection="1">
      <alignment vertical="center" shrinkToFit="1"/>
    </xf>
    <xf numFmtId="0" fontId="26" fillId="2" borderId="10" xfId="1" applyFont="1" applyFill="1" applyBorder="1" applyAlignment="1" applyProtection="1">
      <alignment vertical="center" shrinkToFit="1"/>
    </xf>
    <xf numFmtId="0" fontId="25" fillId="0" borderId="10" xfId="1" applyFont="1" applyFill="1" applyBorder="1" applyAlignment="1" applyProtection="1">
      <alignment vertical="center" shrinkToFit="1"/>
    </xf>
    <xf numFmtId="0" fontId="25" fillId="0" borderId="50" xfId="1" applyFont="1" applyFill="1" applyBorder="1" applyAlignment="1" applyProtection="1">
      <alignment vertical="center" shrinkToFit="1"/>
    </xf>
    <xf numFmtId="0" fontId="26" fillId="0" borderId="51" xfId="1" applyFont="1" applyFill="1" applyBorder="1" applyAlignment="1" applyProtection="1">
      <alignment vertical="center" shrinkToFit="1"/>
    </xf>
    <xf numFmtId="177" fontId="42" fillId="0" borderId="15" xfId="1" applyNumberFormat="1" applyFont="1" applyFill="1" applyBorder="1" applyAlignment="1">
      <alignment horizontal="center" vertical="center" wrapText="1"/>
    </xf>
    <xf numFmtId="0" fontId="6" fillId="0" borderId="28" xfId="1" applyFont="1" applyFill="1" applyBorder="1" applyAlignment="1" applyProtection="1">
      <alignment horizontal="center" vertical="center" shrinkToFit="1"/>
    </xf>
    <xf numFmtId="0" fontId="43" fillId="0" borderId="0" xfId="1" applyFont="1" applyFill="1" applyBorder="1" applyAlignment="1">
      <alignment horizontal="left" vertical="center" shrinkToFit="1"/>
    </xf>
    <xf numFmtId="0" fontId="44" fillId="0" borderId="0" xfId="1" applyFont="1" applyFill="1" applyBorder="1" applyAlignment="1">
      <alignment horizontal="left" vertical="center" shrinkToFit="1"/>
    </xf>
    <xf numFmtId="0" fontId="49" fillId="4" borderId="16" xfId="1" applyFont="1" applyFill="1" applyBorder="1" applyAlignment="1" applyProtection="1">
      <alignment vertical="center" shrinkToFit="1"/>
    </xf>
    <xf numFmtId="0" fontId="49" fillId="0" borderId="4" xfId="20" applyFont="1" applyFill="1" applyBorder="1" applyAlignment="1">
      <alignment vertical="center" shrinkToFit="1"/>
    </xf>
    <xf numFmtId="0" fontId="49" fillId="0" borderId="16" xfId="1" applyFont="1" applyFill="1" applyBorder="1" applyAlignment="1" applyProtection="1">
      <alignment vertical="center" shrinkToFit="1"/>
    </xf>
    <xf numFmtId="0" fontId="49" fillId="3" borderId="16" xfId="1" applyFont="1" applyFill="1" applyBorder="1" applyAlignment="1" applyProtection="1">
      <alignment vertical="center" shrinkToFit="1"/>
    </xf>
    <xf numFmtId="0" fontId="43" fillId="2" borderId="4" xfId="1" applyFont="1" applyFill="1" applyBorder="1" applyAlignment="1">
      <alignment horizontal="left" vertical="center" shrinkToFit="1"/>
    </xf>
    <xf numFmtId="0" fontId="25" fillId="0" borderId="0" xfId="1" applyFont="1" applyFill="1" applyBorder="1" applyAlignment="1" applyProtection="1">
      <alignment horizontal="center" vertical="center" shrinkToFit="1"/>
    </xf>
    <xf numFmtId="0" fontId="25" fillId="3" borderId="0" xfId="1" applyFont="1" applyFill="1" applyBorder="1" applyAlignment="1" applyProtection="1">
      <alignment horizontal="center" vertical="center" shrinkToFit="1"/>
    </xf>
    <xf numFmtId="0" fontId="36" fillId="2" borderId="0" xfId="1" applyFont="1" applyFill="1" applyBorder="1" applyAlignment="1" applyProtection="1">
      <alignment horizontal="center" vertical="top" shrinkToFit="1"/>
    </xf>
    <xf numFmtId="0" fontId="27" fillId="0" borderId="1" xfId="1" applyFont="1" applyFill="1" applyBorder="1" applyAlignment="1" applyProtection="1">
      <alignment horizontal="left" vertical="center" shrinkToFit="1"/>
    </xf>
    <xf numFmtId="0" fontId="27" fillId="0" borderId="2" xfId="1" applyFont="1" applyFill="1" applyBorder="1" applyAlignment="1" applyProtection="1">
      <alignment horizontal="left" vertical="center" shrinkToFit="1"/>
    </xf>
    <xf numFmtId="0" fontId="27" fillId="0" borderId="9" xfId="1" applyFont="1" applyFill="1" applyBorder="1" applyAlignment="1" applyProtection="1">
      <alignment horizontal="left" vertical="center" shrinkToFit="1"/>
    </xf>
    <xf numFmtId="0" fontId="27" fillId="0" borderId="11" xfId="1" applyFont="1" applyFill="1" applyBorder="1" applyAlignment="1" applyProtection="1">
      <alignment horizontal="left" vertical="center" shrinkToFit="1"/>
    </xf>
    <xf numFmtId="0" fontId="5" fillId="0" borderId="30" xfId="1" applyFont="1" applyFill="1" applyBorder="1" applyAlignment="1" applyProtection="1">
      <alignment horizontal="center" vertical="center" shrinkToFit="1"/>
    </xf>
    <xf numFmtId="0" fontId="5" fillId="0" borderId="31" xfId="1" applyFont="1" applyFill="1" applyBorder="1" applyAlignment="1" applyProtection="1">
      <alignment horizontal="center" vertical="center" shrinkToFit="1"/>
    </xf>
    <xf numFmtId="0" fontId="5" fillId="0" borderId="27" xfId="1" applyFont="1" applyFill="1" applyBorder="1" applyAlignment="1" applyProtection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0" fontId="25" fillId="0" borderId="4" xfId="1" applyFont="1" applyFill="1" applyBorder="1" applyAlignment="1" applyProtection="1">
      <alignment horizontal="center" vertical="center" shrinkToFit="1"/>
    </xf>
    <xf numFmtId="0" fontId="25" fillId="0" borderId="7" xfId="1" applyFont="1" applyFill="1" applyBorder="1" applyAlignment="1" applyProtection="1">
      <alignment horizontal="center" vertical="center" shrinkToFit="1"/>
    </xf>
    <xf numFmtId="0" fontId="27" fillId="0" borderId="4" xfId="20" applyFont="1" applyFill="1" applyBorder="1" applyAlignment="1">
      <alignment horizontal="center" vertical="center" shrinkToFit="1"/>
    </xf>
    <xf numFmtId="0" fontId="27" fillId="0" borderId="7" xfId="2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25" fillId="0" borderId="10" xfId="1" applyFont="1" applyFill="1" applyBorder="1" applyAlignment="1" applyProtection="1">
      <alignment horizontal="center" vertical="center" shrinkToFit="1"/>
    </xf>
    <xf numFmtId="0" fontId="25" fillId="0" borderId="4" xfId="20" applyFont="1" applyFill="1" applyBorder="1" applyAlignment="1">
      <alignment horizontal="center" vertical="center" shrinkToFit="1"/>
    </xf>
    <xf numFmtId="0" fontId="25" fillId="0" borderId="10" xfId="20" applyFont="1" applyFill="1" applyBorder="1" applyAlignment="1">
      <alignment horizontal="center" vertical="center" shrinkToFit="1"/>
    </xf>
    <xf numFmtId="0" fontId="25" fillId="0" borderId="16" xfId="1" applyFont="1" applyFill="1" applyBorder="1" applyAlignment="1" applyProtection="1">
      <alignment horizontal="center" vertical="center" shrinkToFit="1"/>
    </xf>
    <xf numFmtId="0" fontId="25" fillId="0" borderId="9" xfId="1" applyFont="1" applyFill="1" applyBorder="1" applyAlignment="1" applyProtection="1">
      <alignment horizontal="center" vertical="center" shrinkToFit="1"/>
    </xf>
    <xf numFmtId="0" fontId="27" fillId="0" borderId="4" xfId="1" applyFont="1" applyFill="1" applyBorder="1" applyAlignment="1" applyProtection="1">
      <alignment horizontal="center" vertical="center" shrinkToFit="1"/>
    </xf>
    <xf numFmtId="0" fontId="27" fillId="0" borderId="10" xfId="1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25" fillId="0" borderId="14" xfId="1" applyFont="1" applyFill="1" applyBorder="1" applyAlignment="1" applyProtection="1">
      <alignment horizontal="center" vertical="center" shrinkToFit="1"/>
    </xf>
    <xf numFmtId="0" fontId="25" fillId="0" borderId="26" xfId="1" applyFont="1" applyFill="1" applyBorder="1" applyAlignment="1" applyProtection="1">
      <alignment horizontal="center" vertical="center" shrinkToFit="1"/>
    </xf>
    <xf numFmtId="0" fontId="25" fillId="0" borderId="34" xfId="1" applyFont="1" applyFill="1" applyBorder="1" applyAlignment="1" applyProtection="1">
      <alignment horizontal="center" vertical="center" shrinkToFit="1"/>
    </xf>
    <xf numFmtId="0" fontId="27" fillId="0" borderId="14" xfId="1" applyFont="1" applyFill="1" applyBorder="1" applyAlignment="1" applyProtection="1">
      <alignment horizontal="center" vertical="center" shrinkToFit="1"/>
    </xf>
    <xf numFmtId="0" fontId="27" fillId="0" borderId="7" xfId="1" applyFont="1" applyFill="1" applyBorder="1" applyAlignment="1" applyProtection="1">
      <alignment horizontal="center" vertical="center" shrinkToFit="1"/>
    </xf>
    <xf numFmtId="0" fontId="25" fillId="4" borderId="4" xfId="1" applyFont="1" applyFill="1" applyBorder="1" applyAlignment="1" applyProtection="1">
      <alignment horizontal="center" vertical="center" shrinkToFit="1"/>
    </xf>
    <xf numFmtId="0" fontId="25" fillId="4" borderId="7" xfId="1" applyFont="1" applyFill="1" applyBorder="1" applyAlignment="1" applyProtection="1">
      <alignment horizontal="center" vertical="center" shrinkToFit="1"/>
    </xf>
    <xf numFmtId="0" fontId="25" fillId="4" borderId="16" xfId="1" applyFont="1" applyFill="1" applyBorder="1" applyAlignment="1" applyProtection="1">
      <alignment horizontal="center" vertical="center" shrinkToFit="1"/>
    </xf>
    <xf numFmtId="0" fontId="27" fillId="4" borderId="4" xfId="20" applyFont="1" applyFill="1" applyBorder="1" applyAlignment="1">
      <alignment horizontal="center" vertical="center" shrinkToFit="1"/>
    </xf>
    <xf numFmtId="0" fontId="27" fillId="4" borderId="7" xfId="20" applyFont="1" applyFill="1" applyBorder="1" applyAlignment="1">
      <alignment horizontal="center" vertical="center" shrinkToFit="1"/>
    </xf>
    <xf numFmtId="0" fontId="25" fillId="0" borderId="7" xfId="20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0" fontId="27" fillId="0" borderId="39" xfId="20" applyFont="1" applyFill="1" applyBorder="1" applyAlignment="1">
      <alignment horizontal="center" vertical="center" shrinkToFit="1"/>
    </xf>
    <xf numFmtId="0" fontId="27" fillId="0" borderId="36" xfId="20" applyFont="1" applyFill="1" applyBorder="1" applyAlignment="1">
      <alignment horizontal="center" vertical="center" shrinkToFit="1"/>
    </xf>
    <xf numFmtId="0" fontId="48" fillId="0" borderId="4" xfId="1" applyFont="1" applyFill="1" applyBorder="1" applyAlignment="1" applyProtection="1">
      <alignment horizontal="center" vertical="center" shrinkToFit="1"/>
    </xf>
    <xf numFmtId="0" fontId="48" fillId="0" borderId="10" xfId="1" applyFont="1" applyFill="1" applyBorder="1" applyAlignment="1" applyProtection="1">
      <alignment horizontal="center" vertical="center" shrinkToFit="1"/>
    </xf>
    <xf numFmtId="0" fontId="25" fillId="0" borderId="16" xfId="20" applyFont="1" applyFill="1" applyBorder="1" applyAlignment="1">
      <alignment horizontal="center" vertical="center" shrinkToFit="1"/>
    </xf>
    <xf numFmtId="0" fontId="27" fillId="0" borderId="3" xfId="15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25" fillId="4" borderId="3" xfId="1" applyFont="1" applyFill="1" applyBorder="1" applyAlignment="1" applyProtection="1">
      <alignment horizontal="center" vertical="center" shrinkToFit="1"/>
    </xf>
    <xf numFmtId="0" fontId="26" fillId="4" borderId="3" xfId="15" applyFont="1" applyFill="1" applyBorder="1" applyAlignment="1">
      <alignment horizontal="center" vertical="center" shrinkToFit="1"/>
    </xf>
    <xf numFmtId="0" fontId="27" fillId="4" borderId="3" xfId="15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25" fillId="0" borderId="3" xfId="1" applyFont="1" applyFill="1" applyBorder="1" applyAlignment="1" applyProtection="1">
      <alignment horizontal="center" vertical="center" shrinkToFit="1"/>
    </xf>
    <xf numFmtId="0" fontId="26" fillId="0" borderId="3" xfId="15" applyFont="1" applyFill="1" applyBorder="1" applyAlignment="1">
      <alignment horizontal="center" vertical="center" shrinkToFit="1"/>
    </xf>
    <xf numFmtId="0" fontId="27" fillId="0" borderId="4" xfId="44" applyFont="1" applyFill="1" applyBorder="1" applyAlignment="1" applyProtection="1">
      <alignment horizontal="center" vertical="center" shrinkToFit="1"/>
    </xf>
    <xf numFmtId="0" fontId="27" fillId="0" borderId="10" xfId="44" applyFont="1" applyFill="1" applyBorder="1" applyAlignment="1" applyProtection="1">
      <alignment horizontal="center" vertical="center" shrinkToFit="1"/>
    </xf>
    <xf numFmtId="0" fontId="27" fillId="0" borderId="9" xfId="1" applyFont="1" applyFill="1" applyBorder="1" applyAlignment="1" applyProtection="1">
      <alignment horizontal="center" vertical="center" shrinkToFit="1"/>
    </xf>
    <xf numFmtId="0" fontId="27" fillId="0" borderId="3" xfId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49" fontId="16" fillId="2" borderId="21" xfId="19" applyNumberFormat="1" applyFont="1" applyFill="1" applyBorder="1" applyAlignment="1">
      <alignment horizontal="center" vertical="center" shrinkToFit="1"/>
    </xf>
    <xf numFmtId="49" fontId="16" fillId="2" borderId="3" xfId="19" applyNumberFormat="1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shrinkToFit="1"/>
    </xf>
    <xf numFmtId="0" fontId="16" fillId="2" borderId="5" xfId="19" applyFont="1" applyFill="1" applyBorder="1" applyAlignment="1">
      <alignment horizontal="center" vertical="center" shrinkToFit="1"/>
    </xf>
    <xf numFmtId="49" fontId="33" fillId="2" borderId="8" xfId="19" applyNumberFormat="1" applyFont="1" applyFill="1" applyBorder="1" applyAlignment="1">
      <alignment horizontal="center" vertical="center" shrinkToFit="1"/>
    </xf>
    <xf numFmtId="49" fontId="33" fillId="2" borderId="7" xfId="19" applyNumberFormat="1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16" fillId="2" borderId="17" xfId="19" applyFont="1" applyFill="1" applyBorder="1" applyAlignment="1">
      <alignment horizontal="center" vertical="center" shrinkToFit="1"/>
    </xf>
    <xf numFmtId="49" fontId="16" fillId="2" borderId="38" xfId="19" applyNumberFormat="1" applyFont="1" applyFill="1" applyBorder="1" applyAlignment="1">
      <alignment horizontal="center" vertical="center" shrinkToFit="1"/>
    </xf>
    <xf numFmtId="49" fontId="16" fillId="2" borderId="9" xfId="19" applyNumberFormat="1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shrinkToFit="1"/>
    </xf>
    <xf numFmtId="0" fontId="16" fillId="2" borderId="11" xfId="19" applyFont="1" applyFill="1" applyBorder="1" applyAlignment="1">
      <alignment horizontal="center" vertical="center" shrinkToFit="1"/>
    </xf>
    <xf numFmtId="0" fontId="25" fillId="4" borderId="0" xfId="1" applyFont="1" applyFill="1" applyBorder="1" applyAlignment="1" applyProtection="1">
      <alignment horizontal="center" vertical="center" shrinkToFit="1"/>
    </xf>
    <xf numFmtId="0" fontId="25" fillId="5" borderId="0" xfId="20" applyFont="1" applyFill="1" applyBorder="1" applyAlignment="1">
      <alignment horizontal="center" vertical="center" shrinkToFit="1"/>
    </xf>
    <xf numFmtId="0" fontId="27" fillId="0" borderId="16" xfId="20" applyFont="1" applyFill="1" applyBorder="1" applyAlignment="1">
      <alignment horizontal="center" vertical="center" shrinkToFit="1"/>
    </xf>
    <xf numFmtId="0" fontId="27" fillId="0" borderId="10" xfId="20" applyFont="1" applyFill="1" applyBorder="1" applyAlignment="1">
      <alignment horizontal="center" vertical="center" shrinkToFit="1"/>
    </xf>
    <xf numFmtId="0" fontId="25" fillId="2" borderId="14" xfId="1" applyFont="1" applyFill="1" applyBorder="1" applyAlignment="1" applyProtection="1">
      <alignment horizontal="center" vertical="center" shrinkToFit="1"/>
    </xf>
    <xf numFmtId="0" fontId="25" fillId="2" borderId="10" xfId="1" applyFont="1" applyFill="1" applyBorder="1" applyAlignment="1" applyProtection="1">
      <alignment horizontal="center" vertical="center" shrinkToFit="1"/>
    </xf>
    <xf numFmtId="0" fontId="26" fillId="0" borderId="9" xfId="15" applyFont="1" applyFill="1" applyBorder="1" applyAlignment="1">
      <alignment horizontal="center" vertical="center" shrinkToFit="1"/>
    </xf>
    <xf numFmtId="0" fontId="27" fillId="0" borderId="14" xfId="20" applyFont="1" applyFill="1" applyBorder="1" applyAlignment="1">
      <alignment horizontal="center" vertical="center" shrinkToFit="1"/>
    </xf>
    <xf numFmtId="0" fontId="25" fillId="0" borderId="0" xfId="20" applyFont="1" applyFill="1" applyBorder="1" applyAlignment="1">
      <alignment horizontal="center" vertical="center" shrinkToFit="1"/>
    </xf>
    <xf numFmtId="0" fontId="25" fillId="6" borderId="4" xfId="1" applyFont="1" applyFill="1" applyBorder="1" applyAlignment="1" applyProtection="1">
      <alignment horizontal="center" vertical="center" shrinkToFit="1"/>
    </xf>
    <xf numFmtId="0" fontId="25" fillId="6" borderId="7" xfId="1" applyFont="1" applyFill="1" applyBorder="1" applyAlignment="1" applyProtection="1">
      <alignment horizontal="center" vertical="center" shrinkToFit="1"/>
    </xf>
    <xf numFmtId="0" fontId="25" fillId="6" borderId="16" xfId="1" applyFont="1" applyFill="1" applyBorder="1" applyAlignment="1" applyProtection="1">
      <alignment horizontal="center" vertical="center" shrinkToFit="1"/>
    </xf>
    <xf numFmtId="0" fontId="27" fillId="6" borderId="4" xfId="20" applyFont="1" applyFill="1" applyBorder="1" applyAlignment="1">
      <alignment horizontal="center" vertical="center" shrinkToFit="1"/>
    </xf>
    <xf numFmtId="0" fontId="27" fillId="6" borderId="7" xfId="20" applyFont="1" applyFill="1" applyBorder="1" applyAlignment="1">
      <alignment horizontal="center" vertical="center" shrinkToFit="1"/>
    </xf>
    <xf numFmtId="0" fontId="25" fillId="6" borderId="3" xfId="1" applyFont="1" applyFill="1" applyBorder="1" applyAlignment="1" applyProtection="1">
      <alignment horizontal="center" vertical="center" shrinkToFit="1"/>
    </xf>
    <xf numFmtId="0" fontId="26" fillId="6" borderId="3" xfId="15" applyFont="1" applyFill="1" applyBorder="1" applyAlignment="1">
      <alignment horizontal="center" vertical="center" shrinkToFit="1"/>
    </xf>
    <xf numFmtId="0" fontId="27" fillId="6" borderId="3" xfId="15" applyFont="1" applyFill="1" applyBorder="1" applyAlignment="1">
      <alignment horizontal="center" vertical="center" shrinkToFit="1"/>
    </xf>
    <xf numFmtId="0" fontId="27" fillId="6" borderId="7" xfId="15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176" fontId="16" fillId="0" borderId="5" xfId="1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7" xfId="1" applyNumberFormat="1" applyFont="1" applyFill="1" applyBorder="1" applyAlignment="1">
      <alignment horizontal="center" vertical="center" wrapText="1"/>
    </xf>
    <xf numFmtId="176" fontId="16" fillId="0" borderId="11" xfId="1" applyNumberFormat="1" applyFont="1" applyFill="1" applyBorder="1" applyAlignment="1">
      <alignment horizontal="center" vertical="center" wrapText="1"/>
    </xf>
    <xf numFmtId="0" fontId="16" fillId="0" borderId="35" xfId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vertical="center" wrapText="1"/>
    </xf>
    <xf numFmtId="0" fontId="16" fillId="0" borderId="4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31" fillId="2" borderId="37" xfId="20" applyFont="1" applyFill="1" applyBorder="1" applyAlignment="1">
      <alignment horizontal="left" vertical="center" wrapText="1"/>
    </xf>
    <xf numFmtId="0" fontId="31" fillId="0" borderId="1" xfId="42" applyFont="1" applyBorder="1" applyAlignment="1">
      <alignment horizontal="left" vertical="center" wrapText="1"/>
    </xf>
    <xf numFmtId="0" fontId="6" fillId="2" borderId="1" xfId="20" applyFont="1" applyFill="1" applyBorder="1" applyAlignment="1">
      <alignment horizontal="left" vertical="center" shrinkToFit="1"/>
    </xf>
    <xf numFmtId="0" fontId="6" fillId="2" borderId="1" xfId="20" applyFont="1" applyFill="1" applyBorder="1" applyAlignment="1">
      <alignment horizontal="center" shrinkToFit="1"/>
    </xf>
    <xf numFmtId="0" fontId="6" fillId="2" borderId="1" xfId="20" applyFont="1" applyFill="1" applyBorder="1" applyAlignment="1">
      <alignment horizontal="center" vertical="center" shrinkToFit="1"/>
    </xf>
    <xf numFmtId="0" fontId="6" fillId="2" borderId="2" xfId="20" applyFont="1" applyFill="1" applyBorder="1" applyAlignment="1">
      <alignment horizontal="center" vertical="center" shrinkToFit="1"/>
    </xf>
    <xf numFmtId="0" fontId="6" fillId="2" borderId="38" xfId="20" applyFont="1" applyFill="1" applyBorder="1" applyAlignment="1">
      <alignment horizontal="left" vertical="center" wrapText="1"/>
    </xf>
    <xf numFmtId="0" fontId="45" fillId="0" borderId="9" xfId="42" applyFont="1" applyBorder="1" applyAlignment="1">
      <alignment horizontal="left" vertical="center" wrapText="1"/>
    </xf>
    <xf numFmtId="49" fontId="6" fillId="2" borderId="9" xfId="20" applyNumberFormat="1" applyFont="1" applyFill="1" applyBorder="1" applyAlignment="1">
      <alignment horizontal="left" vertical="center" shrinkToFit="1"/>
    </xf>
    <xf numFmtId="0" fontId="6" fillId="2" borderId="9" xfId="20" applyNumberFormat="1" applyFont="1" applyFill="1" applyBorder="1" applyAlignment="1">
      <alignment horizontal="center"/>
    </xf>
    <xf numFmtId="49" fontId="6" fillId="2" borderId="9" xfId="20" applyNumberFormat="1" applyFont="1" applyFill="1" applyBorder="1" applyAlignment="1">
      <alignment horizontal="center"/>
    </xf>
    <xf numFmtId="49" fontId="6" fillId="2" borderId="11" xfId="20" applyNumberFormat="1" applyFont="1" applyFill="1" applyBorder="1" applyAlignment="1">
      <alignment horizontal="center"/>
    </xf>
    <xf numFmtId="0" fontId="6" fillId="2" borderId="21" xfId="20" applyFont="1" applyFill="1" applyBorder="1" applyAlignment="1">
      <alignment horizontal="left" vertical="center" wrapText="1"/>
    </xf>
    <xf numFmtId="0" fontId="45" fillId="0" borderId="3" xfId="42" applyFont="1" applyBorder="1" applyAlignment="1">
      <alignment horizontal="left" vertical="center" wrapText="1"/>
    </xf>
    <xf numFmtId="49" fontId="6" fillId="2" borderId="3" xfId="20" applyNumberFormat="1" applyFont="1" applyFill="1" applyBorder="1" applyAlignment="1">
      <alignment horizontal="left" vertical="center" shrinkToFit="1"/>
    </xf>
    <xf numFmtId="0" fontId="6" fillId="2" borderId="3" xfId="20" applyNumberFormat="1" applyFont="1" applyFill="1" applyBorder="1" applyAlignment="1">
      <alignment horizontal="center"/>
    </xf>
    <xf numFmtId="49" fontId="6" fillId="2" borderId="3" xfId="20" applyNumberFormat="1" applyFont="1" applyFill="1" applyBorder="1" applyAlignment="1">
      <alignment horizontal="center"/>
    </xf>
    <xf numFmtId="49" fontId="6" fillId="2" borderId="5" xfId="20" applyNumberFormat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176" fontId="16" fillId="0" borderId="2" xfId="1" applyNumberFormat="1" applyFont="1" applyFill="1" applyBorder="1" applyAlignment="1">
      <alignment horizontal="center" vertical="center" wrapText="1"/>
    </xf>
    <xf numFmtId="0" fontId="40" fillId="0" borderId="0" xfId="1" applyFont="1" applyFill="1" applyBorder="1" applyAlignment="1" applyProtection="1">
      <alignment horizontal="center" vertical="top" shrinkToFit="1"/>
    </xf>
    <xf numFmtId="0" fontId="6" fillId="0" borderId="29" xfId="1" applyFont="1" applyFill="1" applyBorder="1" applyAlignment="1" applyProtection="1">
      <alignment horizontal="center" vertical="center" shrinkToFit="1"/>
    </xf>
  </cellXfs>
  <cellStyles count="45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2 2" xfId="44"/>
    <cellStyle name="一般 2 5 3" xfId="26"/>
    <cellStyle name="一般 2 5 4" xfId="34"/>
    <cellStyle name="一般 2 6" xfId="22"/>
    <cellStyle name="一般 2 7" xfId="21"/>
    <cellStyle name="一般 2 8" xfId="42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  <cellStyle name="百分比 2" xfId="4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10.xml"/><Relationship Id="rId3" Type="http://schemas.openxmlformats.org/officeDocument/2006/relationships/customXml" Target="../ink/ink6.xml"/><Relationship Id="rId7" Type="http://schemas.openxmlformats.org/officeDocument/2006/relationships/customXml" Target="../ink/ink9.xml"/><Relationship Id="rId2" Type="http://schemas.openxmlformats.org/officeDocument/2006/relationships/image" Target="../media/image1.png"/><Relationship Id="rId1" Type="http://schemas.openxmlformats.org/officeDocument/2006/relationships/customXml" Target="../ink/ink5.xml"/><Relationship Id="rId6" Type="http://schemas.openxmlformats.org/officeDocument/2006/relationships/image" Target="../media/image1.png"/><Relationship Id="rId5" Type="http://schemas.openxmlformats.org/officeDocument/2006/relationships/customXml" Target="../ink/ink8.xml"/><Relationship Id="rId4" Type="http://schemas.openxmlformats.org/officeDocument/2006/relationships/customXml" Target="../ink/ink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16.xml"/><Relationship Id="rId3" Type="http://schemas.openxmlformats.org/officeDocument/2006/relationships/customXml" Target="../ink/ink12.xml"/><Relationship Id="rId7" Type="http://schemas.openxmlformats.org/officeDocument/2006/relationships/customXml" Target="../ink/ink15.xml"/><Relationship Id="rId2" Type="http://schemas.openxmlformats.org/officeDocument/2006/relationships/image" Target="../media/image1.png"/><Relationship Id="rId1" Type="http://schemas.openxmlformats.org/officeDocument/2006/relationships/customXml" Target="../ink/ink11.xml"/><Relationship Id="rId6" Type="http://schemas.openxmlformats.org/officeDocument/2006/relationships/image" Target="../media/image1.png"/><Relationship Id="rId5" Type="http://schemas.openxmlformats.org/officeDocument/2006/relationships/customXml" Target="../ink/ink14.xml"/><Relationship Id="rId10" Type="http://schemas.openxmlformats.org/officeDocument/2006/relationships/image" Target="../media/image1.png"/><Relationship Id="rId4" Type="http://schemas.openxmlformats.org/officeDocument/2006/relationships/customXml" Target="../ink/ink13.xml"/><Relationship Id="rId9" Type="http://schemas.openxmlformats.org/officeDocument/2006/relationships/customXml" Target="../ink/ink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筆跡 3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筆跡 4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18</xdr:row>
      <xdr:rowOff>102322</xdr:rowOff>
    </xdr:from>
    <xdr:to>
      <xdr:col>3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筆跡 2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38</xdr:row>
      <xdr:rowOff>102322</xdr:rowOff>
    </xdr:from>
    <xdr:to>
      <xdr:col>3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筆跡 5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38</xdr:row>
      <xdr:rowOff>102322</xdr:rowOff>
    </xdr:from>
    <xdr:to>
      <xdr:col>3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7" name="筆跡 6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38</xdr:row>
      <xdr:rowOff>102322</xdr:rowOff>
    </xdr:from>
    <xdr:to>
      <xdr:col>3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38</xdr:row>
      <xdr:rowOff>102322</xdr:rowOff>
    </xdr:from>
    <xdr:to>
      <xdr:col>3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筆跡 7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18</xdr:row>
      <xdr:rowOff>102322</xdr:rowOff>
    </xdr:from>
    <xdr:to>
      <xdr:col>3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9" name="筆跡 8">
              <a:extLst>
                <a:ext uri="{FF2B5EF4-FFF2-40B4-BE49-F238E27FC236}">
                  <a16:creationId xmlns="" xmlns:a16="http://schemas.microsoft.com/office/drawing/2014/main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18</xdr:row>
      <xdr:rowOff>102322</xdr:rowOff>
    </xdr:from>
    <xdr:to>
      <xdr:col>3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2:11.6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6:48.1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7:40.2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2:18.8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1:10.8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4:24.6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4:24.6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9"/>
  <sheetViews>
    <sheetView view="pageBreakPreview" zoomScale="80" zoomScaleNormal="100" zoomScaleSheetLayoutView="80" workbookViewId="0">
      <selection activeCell="E13" sqref="E13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44.25" customHeight="1" thickBot="1">
      <c r="A1" s="208" t="s">
        <v>402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1"/>
    </row>
    <row r="2" spans="1:26" s="64" customFormat="1" ht="23.25" customHeight="1">
      <c r="A2" s="62" t="s">
        <v>42</v>
      </c>
      <c r="B2" s="209" t="s">
        <v>43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63"/>
      <c r="X2" s="83"/>
      <c r="Y2" s="83"/>
      <c r="Z2" s="83"/>
    </row>
    <row r="3" spans="1:26" s="64" customFormat="1" ht="23.25" customHeight="1" thickBot="1">
      <c r="A3" s="65" t="s">
        <v>44</v>
      </c>
      <c r="B3" s="211" t="s">
        <v>45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2"/>
      <c r="Q3" s="63"/>
      <c r="X3" s="83"/>
      <c r="Y3" s="83"/>
      <c r="Z3" s="83"/>
    </row>
    <row r="4" spans="1:26" s="2" customFormat="1" ht="27.6" customHeight="1" thickBot="1">
      <c r="A4" s="27" t="s">
        <v>0</v>
      </c>
      <c r="B4" s="28" t="s">
        <v>1</v>
      </c>
      <c r="C4" s="213" t="s">
        <v>2</v>
      </c>
      <c r="D4" s="214"/>
      <c r="E4" s="213" t="s">
        <v>3</v>
      </c>
      <c r="F4" s="215"/>
      <c r="G4" s="29" t="s">
        <v>4</v>
      </c>
      <c r="H4" s="30" t="s">
        <v>5</v>
      </c>
      <c r="I4" s="61" t="s">
        <v>9</v>
      </c>
      <c r="J4" s="31" t="s">
        <v>10</v>
      </c>
      <c r="K4" s="31" t="s">
        <v>57</v>
      </c>
      <c r="L4" s="31" t="s">
        <v>11</v>
      </c>
      <c r="M4" s="31" t="s">
        <v>12</v>
      </c>
      <c r="N4" s="31" t="s">
        <v>13</v>
      </c>
      <c r="O4" s="31" t="s">
        <v>14</v>
      </c>
      <c r="P4" s="32" t="s">
        <v>15</v>
      </c>
      <c r="Q4" s="1"/>
      <c r="R4" s="75"/>
      <c r="S4" s="74"/>
      <c r="T4" s="74"/>
      <c r="U4" s="74"/>
      <c r="V4" s="74"/>
      <c r="W4" s="74"/>
      <c r="X4" s="76"/>
      <c r="Y4" s="84"/>
      <c r="Z4" s="75"/>
    </row>
    <row r="5" spans="1:26" ht="18" customHeight="1">
      <c r="A5" s="15">
        <v>43707</v>
      </c>
      <c r="B5" s="231" t="s">
        <v>8</v>
      </c>
      <c r="C5" s="55" t="s">
        <v>258</v>
      </c>
      <c r="D5" s="253" t="s">
        <v>259</v>
      </c>
      <c r="E5" s="35" t="s">
        <v>260</v>
      </c>
      <c r="F5" s="229" t="s">
        <v>261</v>
      </c>
      <c r="G5" s="219" t="s">
        <v>39</v>
      </c>
      <c r="H5" s="33" t="s">
        <v>262</v>
      </c>
      <c r="I5" s="284"/>
      <c r="J5" s="224">
        <v>5.0999999999999996</v>
      </c>
      <c r="K5" s="225">
        <v>2.1</v>
      </c>
      <c r="L5" s="225">
        <v>1.5</v>
      </c>
      <c r="M5" s="225"/>
      <c r="N5" s="225"/>
      <c r="O5" s="225">
        <v>2.5</v>
      </c>
      <c r="P5" s="216">
        <f t="shared" ref="P5" si="0">J5*70+K5*77+L5*25+M5*60+N5*100+O5*45</f>
        <v>668.7</v>
      </c>
    </row>
    <row r="6" spans="1:26" s="3" customFormat="1" ht="18" customHeight="1" thickBot="1">
      <c r="A6" s="94" t="s">
        <v>56</v>
      </c>
      <c r="B6" s="228"/>
      <c r="C6" s="58" t="s">
        <v>263</v>
      </c>
      <c r="D6" s="230"/>
      <c r="E6" s="34" t="s">
        <v>264</v>
      </c>
      <c r="F6" s="230"/>
      <c r="G6" s="232"/>
      <c r="H6" s="24" t="s">
        <v>265</v>
      </c>
      <c r="I6" s="285"/>
      <c r="J6" s="235"/>
      <c r="K6" s="236"/>
      <c r="L6" s="236"/>
      <c r="M6" s="236"/>
      <c r="N6" s="236"/>
      <c r="O6" s="236"/>
      <c r="P6" s="248" t="e">
        <v>#VALUE!</v>
      </c>
    </row>
    <row r="7" spans="1:26" ht="18" customHeight="1">
      <c r="A7" s="18">
        <v>43710</v>
      </c>
      <c r="B7" s="237" t="s">
        <v>37</v>
      </c>
      <c r="C7" s="148" t="s">
        <v>266</v>
      </c>
      <c r="D7" s="237" t="s">
        <v>257</v>
      </c>
      <c r="E7" s="20" t="s">
        <v>267</v>
      </c>
      <c r="F7" s="237" t="s">
        <v>268</v>
      </c>
      <c r="G7" s="237" t="s">
        <v>453</v>
      </c>
      <c r="H7" s="55" t="s">
        <v>269</v>
      </c>
      <c r="I7" s="240" t="s">
        <v>270</v>
      </c>
      <c r="J7" s="224">
        <v>5</v>
      </c>
      <c r="K7" s="225">
        <v>2</v>
      </c>
      <c r="L7" s="225">
        <v>1.3</v>
      </c>
      <c r="M7" s="226">
        <v>1</v>
      </c>
      <c r="N7" s="225"/>
      <c r="O7" s="225">
        <v>2.6</v>
      </c>
      <c r="P7" s="216">
        <f t="shared" ref="P7" si="1">J7*70+K7*77+L7*25+M7*60+N7*100+O7*45</f>
        <v>713.5</v>
      </c>
    </row>
    <row r="8" spans="1:26" s="3" customFormat="1" ht="18" customHeight="1">
      <c r="A8" s="14" t="s">
        <v>16</v>
      </c>
      <c r="B8" s="238"/>
      <c r="C8" s="25" t="s">
        <v>271</v>
      </c>
      <c r="D8" s="239"/>
      <c r="E8" s="34" t="s">
        <v>272</v>
      </c>
      <c r="F8" s="219"/>
      <c r="G8" s="219"/>
      <c r="H8" s="56" t="s">
        <v>273</v>
      </c>
      <c r="I8" s="241"/>
      <c r="J8" s="222"/>
      <c r="K8" s="223"/>
      <c r="L8" s="223"/>
      <c r="M8" s="223"/>
      <c r="N8" s="223"/>
      <c r="O8" s="223"/>
      <c r="P8" s="217" t="e">
        <v>#VALUE!</v>
      </c>
    </row>
    <row r="9" spans="1:26" ht="18" customHeight="1">
      <c r="A9" s="15">
        <f>A7+1</f>
        <v>43711</v>
      </c>
      <c r="B9" s="218" t="s">
        <v>8</v>
      </c>
      <c r="C9" s="59" t="s">
        <v>274</v>
      </c>
      <c r="D9" s="218" t="s">
        <v>46</v>
      </c>
      <c r="E9" s="59" t="s">
        <v>445</v>
      </c>
      <c r="F9" s="218" t="s">
        <v>48</v>
      </c>
      <c r="G9" s="218" t="s">
        <v>275</v>
      </c>
      <c r="H9" s="35" t="s">
        <v>276</v>
      </c>
      <c r="I9" s="220"/>
      <c r="J9" s="222">
        <v>5.2</v>
      </c>
      <c r="K9" s="223">
        <v>2.1</v>
      </c>
      <c r="L9" s="223">
        <v>1.5</v>
      </c>
      <c r="M9" s="223"/>
      <c r="N9" s="223"/>
      <c r="O9" s="223">
        <v>2.5</v>
      </c>
      <c r="P9" s="227">
        <f t="shared" ref="P9" si="2">J9*70+K9*77+L9*25+M9*60+N9*100+O9*45</f>
        <v>675.7</v>
      </c>
      <c r="S9" s="79"/>
    </row>
    <row r="10" spans="1:26" s="3" customFormat="1" ht="18" customHeight="1">
      <c r="A10" s="14" t="s">
        <v>17</v>
      </c>
      <c r="B10" s="219"/>
      <c r="C10" s="21" t="s">
        <v>277</v>
      </c>
      <c r="D10" s="219"/>
      <c r="E10" s="34" t="s">
        <v>446</v>
      </c>
      <c r="F10" s="219"/>
      <c r="G10" s="219"/>
      <c r="H10" s="34" t="s">
        <v>278</v>
      </c>
      <c r="I10" s="221"/>
      <c r="J10" s="222"/>
      <c r="K10" s="223"/>
      <c r="L10" s="223"/>
      <c r="M10" s="223"/>
      <c r="N10" s="223"/>
      <c r="O10" s="223"/>
      <c r="P10" s="217" t="e">
        <v>#VALUE!</v>
      </c>
      <c r="S10" s="81"/>
    </row>
    <row r="11" spans="1:26" ht="18" customHeight="1">
      <c r="A11" s="85">
        <f>A9+1</f>
        <v>43712</v>
      </c>
      <c r="B11" s="242" t="s">
        <v>36</v>
      </c>
      <c r="C11" s="86" t="s">
        <v>279</v>
      </c>
      <c r="D11" s="244" t="s">
        <v>280</v>
      </c>
      <c r="E11" s="204" t="s">
        <v>489</v>
      </c>
      <c r="F11" s="242" t="s">
        <v>280</v>
      </c>
      <c r="G11" s="242" t="s">
        <v>281</v>
      </c>
      <c r="H11" s="86" t="s">
        <v>282</v>
      </c>
      <c r="I11" s="245"/>
      <c r="J11" s="222">
        <v>5</v>
      </c>
      <c r="K11" s="223">
        <v>3</v>
      </c>
      <c r="L11" s="223">
        <v>1.3</v>
      </c>
      <c r="M11" s="223"/>
      <c r="N11" s="223"/>
      <c r="O11" s="223">
        <v>2.7</v>
      </c>
      <c r="P11" s="227">
        <f t="shared" ref="P11" si="3">J11*70+K11*77+L11*25+M11*60+N11*100+O11*45</f>
        <v>735</v>
      </c>
    </row>
    <row r="12" spans="1:26" ht="18" customHeight="1">
      <c r="A12" s="87" t="s">
        <v>18</v>
      </c>
      <c r="B12" s="243"/>
      <c r="C12" s="88" t="s">
        <v>84</v>
      </c>
      <c r="D12" s="243"/>
      <c r="E12" s="89" t="s">
        <v>490</v>
      </c>
      <c r="F12" s="243"/>
      <c r="G12" s="243"/>
      <c r="H12" s="88" t="s">
        <v>126</v>
      </c>
      <c r="I12" s="246"/>
      <c r="J12" s="222"/>
      <c r="K12" s="223"/>
      <c r="L12" s="223"/>
      <c r="M12" s="223"/>
      <c r="N12" s="223"/>
      <c r="O12" s="223"/>
      <c r="P12" s="227" t="e">
        <v>#VALUE!</v>
      </c>
    </row>
    <row r="13" spans="1:26" ht="17.649999999999999" customHeight="1">
      <c r="A13" s="16">
        <f>A11+1</f>
        <v>43713</v>
      </c>
      <c r="B13" s="218" t="s">
        <v>58</v>
      </c>
      <c r="C13" s="33" t="s">
        <v>66</v>
      </c>
      <c r="D13" s="218" t="s">
        <v>68</v>
      </c>
      <c r="E13" s="35" t="s">
        <v>154</v>
      </c>
      <c r="F13" s="229" t="s">
        <v>46</v>
      </c>
      <c r="G13" s="218" t="s">
        <v>39</v>
      </c>
      <c r="H13" s="35" t="s">
        <v>127</v>
      </c>
      <c r="I13" s="220" t="s">
        <v>442</v>
      </c>
      <c r="J13" s="222">
        <v>5</v>
      </c>
      <c r="K13" s="223">
        <v>2</v>
      </c>
      <c r="L13" s="223">
        <v>1.2</v>
      </c>
      <c r="M13" s="223">
        <v>1</v>
      </c>
      <c r="N13" s="223"/>
      <c r="O13" s="223">
        <v>2.6</v>
      </c>
      <c r="P13" s="216">
        <f t="shared" ref="P13" si="4">J13*70+K13*77+L13*25+M13*60+N13*100+O13*45</f>
        <v>711</v>
      </c>
      <c r="T13" s="79"/>
    </row>
    <row r="14" spans="1:26" s="3" customFormat="1" ht="17.649999999999999" customHeight="1">
      <c r="A14" s="14" t="s">
        <v>19</v>
      </c>
      <c r="B14" s="219"/>
      <c r="C14" s="34" t="s">
        <v>67</v>
      </c>
      <c r="D14" s="219"/>
      <c r="E14" s="34" t="s">
        <v>155</v>
      </c>
      <c r="F14" s="247"/>
      <c r="G14" s="219"/>
      <c r="H14" s="34" t="s">
        <v>128</v>
      </c>
      <c r="I14" s="221"/>
      <c r="J14" s="222"/>
      <c r="K14" s="223"/>
      <c r="L14" s="223"/>
      <c r="M14" s="223"/>
      <c r="N14" s="223"/>
      <c r="O14" s="223"/>
      <c r="P14" s="227" t="e">
        <v>#VALUE!</v>
      </c>
      <c r="T14" s="81"/>
    </row>
    <row r="15" spans="1:26" ht="17.649999999999999" customHeight="1">
      <c r="A15" s="16">
        <f>A13+1</f>
        <v>43714</v>
      </c>
      <c r="B15" s="218" t="s">
        <v>8</v>
      </c>
      <c r="C15" s="57" t="s">
        <v>103</v>
      </c>
      <c r="D15" s="229" t="s">
        <v>46</v>
      </c>
      <c r="E15" s="35" t="s">
        <v>144</v>
      </c>
      <c r="F15" s="231" t="s">
        <v>145</v>
      </c>
      <c r="G15" s="219" t="s">
        <v>39</v>
      </c>
      <c r="H15" s="33" t="s">
        <v>129</v>
      </c>
      <c r="I15" s="233"/>
      <c r="J15" s="222">
        <v>5.2</v>
      </c>
      <c r="K15" s="223">
        <v>2</v>
      </c>
      <c r="L15" s="223">
        <v>1.5</v>
      </c>
      <c r="M15" s="223"/>
      <c r="N15" s="223"/>
      <c r="O15" s="223">
        <v>2.6</v>
      </c>
      <c r="P15" s="227">
        <f t="shared" ref="P15" si="5">J15*70+K15*77+L15*25+M15*60+N15*100+O15*45</f>
        <v>672.5</v>
      </c>
    </row>
    <row r="16" spans="1:26" s="3" customFormat="1" ht="17.649999999999999" customHeight="1" thickBot="1">
      <c r="A16" s="17" t="s">
        <v>7</v>
      </c>
      <c r="B16" s="228"/>
      <c r="C16" s="58" t="s">
        <v>104</v>
      </c>
      <c r="D16" s="230"/>
      <c r="E16" s="24" t="s">
        <v>146</v>
      </c>
      <c r="F16" s="219"/>
      <c r="G16" s="232"/>
      <c r="H16" s="34" t="s">
        <v>130</v>
      </c>
      <c r="I16" s="234"/>
      <c r="J16" s="235"/>
      <c r="K16" s="236"/>
      <c r="L16" s="236"/>
      <c r="M16" s="236"/>
      <c r="N16" s="236"/>
      <c r="O16" s="236"/>
      <c r="P16" s="248" t="e">
        <v>#VALUE!</v>
      </c>
    </row>
    <row r="17" spans="1:24" ht="17.649999999999999" customHeight="1">
      <c r="A17" s="18">
        <f>A15+3</f>
        <v>43717</v>
      </c>
      <c r="B17" s="237" t="s">
        <v>37</v>
      </c>
      <c r="C17" s="149" t="s">
        <v>69</v>
      </c>
      <c r="D17" s="237" t="s">
        <v>46</v>
      </c>
      <c r="E17" s="33" t="s">
        <v>117</v>
      </c>
      <c r="F17" s="237" t="s">
        <v>48</v>
      </c>
      <c r="G17" s="237" t="s">
        <v>453</v>
      </c>
      <c r="H17" s="60" t="s">
        <v>113</v>
      </c>
      <c r="I17" s="240" t="s">
        <v>49</v>
      </c>
      <c r="J17" s="224">
        <v>5.0999999999999996</v>
      </c>
      <c r="K17" s="225">
        <v>2.2000000000000002</v>
      </c>
      <c r="L17" s="225">
        <v>1.1000000000000001</v>
      </c>
      <c r="M17" s="226">
        <v>1</v>
      </c>
      <c r="N17" s="225"/>
      <c r="O17" s="225">
        <v>2.5</v>
      </c>
      <c r="P17" s="216">
        <f t="shared" ref="P17" si="6">J17*70+K17*77+L17*25+M17*60+N17*100+O17*45</f>
        <v>726.4</v>
      </c>
    </row>
    <row r="18" spans="1:24" s="3" customFormat="1" ht="17.649999999999999" customHeight="1">
      <c r="A18" s="14" t="s">
        <v>16</v>
      </c>
      <c r="B18" s="219"/>
      <c r="C18" s="21" t="s">
        <v>70</v>
      </c>
      <c r="D18" s="219"/>
      <c r="E18" s="34" t="s">
        <v>118</v>
      </c>
      <c r="F18" s="219"/>
      <c r="G18" s="219"/>
      <c r="H18" s="56" t="s">
        <v>114</v>
      </c>
      <c r="I18" s="241"/>
      <c r="J18" s="222"/>
      <c r="K18" s="223"/>
      <c r="L18" s="223"/>
      <c r="M18" s="223"/>
      <c r="N18" s="223"/>
      <c r="O18" s="223"/>
      <c r="P18" s="217" t="e">
        <v>#VALUE!</v>
      </c>
    </row>
    <row r="19" spans="1:24" ht="17.649999999999999" customHeight="1">
      <c r="A19" s="15">
        <f>A17+1</f>
        <v>43718</v>
      </c>
      <c r="B19" s="218" t="s">
        <v>8</v>
      </c>
      <c r="C19" s="73" t="s">
        <v>76</v>
      </c>
      <c r="D19" s="229" t="s">
        <v>77</v>
      </c>
      <c r="E19" s="59" t="s">
        <v>164</v>
      </c>
      <c r="F19" s="218" t="s">
        <v>48</v>
      </c>
      <c r="G19" s="218" t="s">
        <v>50</v>
      </c>
      <c r="H19" s="33" t="s">
        <v>52</v>
      </c>
      <c r="I19" s="249" t="s">
        <v>443</v>
      </c>
      <c r="J19" s="222">
        <v>5.3</v>
      </c>
      <c r="K19" s="223">
        <v>2</v>
      </c>
      <c r="L19" s="223">
        <v>1.5</v>
      </c>
      <c r="M19" s="223"/>
      <c r="N19" s="223">
        <v>0.5</v>
      </c>
      <c r="O19" s="223">
        <v>2.6</v>
      </c>
      <c r="P19" s="227">
        <f t="shared" ref="P19" si="7">J19*70+K19*77+L19*25+M19*60+N19*100+O19*45</f>
        <v>729.5</v>
      </c>
      <c r="S19" s="68"/>
      <c r="T19" s="68"/>
      <c r="U19" s="68"/>
    </row>
    <row r="20" spans="1:24" s="3" customFormat="1" ht="17.649999999999999" customHeight="1">
      <c r="A20" s="14" t="s">
        <v>17</v>
      </c>
      <c r="B20" s="219"/>
      <c r="C20" s="56" t="s">
        <v>283</v>
      </c>
      <c r="D20" s="247"/>
      <c r="E20" s="34" t="s">
        <v>165</v>
      </c>
      <c r="F20" s="219"/>
      <c r="G20" s="219"/>
      <c r="H20" s="34" t="s">
        <v>158</v>
      </c>
      <c r="I20" s="250"/>
      <c r="J20" s="222"/>
      <c r="K20" s="223"/>
      <c r="L20" s="223"/>
      <c r="M20" s="223"/>
      <c r="N20" s="223"/>
      <c r="O20" s="223"/>
      <c r="P20" s="217" t="e">
        <v>#VALUE!</v>
      </c>
      <c r="S20" s="91"/>
      <c r="T20" s="79"/>
      <c r="U20" s="91"/>
    </row>
    <row r="21" spans="1:24" ht="17.649999999999999" customHeight="1">
      <c r="A21" s="85">
        <f>A19+1</f>
        <v>43719</v>
      </c>
      <c r="B21" s="242" t="s">
        <v>36</v>
      </c>
      <c r="C21" s="90" t="s">
        <v>96</v>
      </c>
      <c r="D21" s="242" t="s">
        <v>53</v>
      </c>
      <c r="E21" s="201" t="s">
        <v>107</v>
      </c>
      <c r="F21" s="242" t="s">
        <v>47</v>
      </c>
      <c r="G21" s="242" t="s">
        <v>55</v>
      </c>
      <c r="H21" s="90" t="s">
        <v>54</v>
      </c>
      <c r="I21" s="245"/>
      <c r="J21" s="222">
        <v>5</v>
      </c>
      <c r="K21" s="223">
        <v>2.5</v>
      </c>
      <c r="L21" s="223">
        <v>1.1000000000000001</v>
      </c>
      <c r="M21" s="223"/>
      <c r="N21" s="223"/>
      <c r="O21" s="223">
        <v>2.5</v>
      </c>
      <c r="P21" s="227">
        <f t="shared" ref="P21:P23" si="8">J21*70+K21*77+L21*25+M21*60+N21*100+O21*45</f>
        <v>682.5</v>
      </c>
      <c r="S21" s="68"/>
      <c r="T21" s="81"/>
      <c r="U21" s="68"/>
    </row>
    <row r="22" spans="1:24" s="3" customFormat="1" ht="17.649999999999999" customHeight="1">
      <c r="A22" s="87" t="s">
        <v>18</v>
      </c>
      <c r="B22" s="243"/>
      <c r="C22" s="88" t="s">
        <v>97</v>
      </c>
      <c r="D22" s="243"/>
      <c r="E22" s="89" t="s">
        <v>108</v>
      </c>
      <c r="F22" s="243"/>
      <c r="G22" s="243"/>
      <c r="H22" s="88" t="s">
        <v>135</v>
      </c>
      <c r="I22" s="246"/>
      <c r="J22" s="222"/>
      <c r="K22" s="223"/>
      <c r="L22" s="223"/>
      <c r="M22" s="223"/>
      <c r="N22" s="223"/>
      <c r="O22" s="223"/>
      <c r="P22" s="227" t="e">
        <v>#VALUE!</v>
      </c>
      <c r="S22" s="91"/>
      <c r="T22" s="79"/>
      <c r="U22" s="91"/>
    </row>
    <row r="23" spans="1:24" ht="17.649999999999999" customHeight="1">
      <c r="A23" s="16">
        <f>A21+1</f>
        <v>43720</v>
      </c>
      <c r="B23" s="218" t="s">
        <v>284</v>
      </c>
      <c r="C23" s="59" t="s">
        <v>100</v>
      </c>
      <c r="D23" s="218" t="s">
        <v>102</v>
      </c>
      <c r="E23" s="35" t="s">
        <v>151</v>
      </c>
      <c r="F23" s="229" t="s">
        <v>48</v>
      </c>
      <c r="G23" s="218" t="s">
        <v>39</v>
      </c>
      <c r="H23" s="33" t="s">
        <v>162</v>
      </c>
      <c r="I23" s="220" t="s">
        <v>442</v>
      </c>
      <c r="J23" s="222">
        <v>5.2</v>
      </c>
      <c r="K23" s="223">
        <v>2.1</v>
      </c>
      <c r="L23" s="223">
        <v>1.3</v>
      </c>
      <c r="M23" s="223">
        <v>1</v>
      </c>
      <c r="N23" s="223"/>
      <c r="O23" s="223">
        <v>2.5</v>
      </c>
      <c r="P23" s="216">
        <f t="shared" si="8"/>
        <v>730.7</v>
      </c>
      <c r="T23" s="81"/>
    </row>
    <row r="24" spans="1:24" s="7" customFormat="1" ht="17.649999999999999" customHeight="1">
      <c r="A24" s="14" t="s">
        <v>19</v>
      </c>
      <c r="B24" s="219"/>
      <c r="C24" s="21" t="s">
        <v>101</v>
      </c>
      <c r="D24" s="219"/>
      <c r="E24" s="34" t="s">
        <v>152</v>
      </c>
      <c r="F24" s="247"/>
      <c r="G24" s="219"/>
      <c r="H24" s="26" t="s">
        <v>140</v>
      </c>
      <c r="I24" s="221"/>
      <c r="J24" s="222"/>
      <c r="K24" s="223"/>
      <c r="L24" s="223"/>
      <c r="M24" s="223"/>
      <c r="N24" s="223"/>
      <c r="O24" s="223"/>
      <c r="P24" s="227" t="e">
        <v>#VALUE!</v>
      </c>
    </row>
    <row r="25" spans="1:24" ht="17.649999999999999" customHeight="1">
      <c r="A25" s="16">
        <f>A23+1</f>
        <v>43721</v>
      </c>
      <c r="B25" s="251" t="s">
        <v>455</v>
      </c>
      <c r="C25" s="55"/>
      <c r="D25" s="253"/>
      <c r="E25" s="33"/>
      <c r="F25" s="253"/>
      <c r="G25" s="219"/>
      <c r="H25" s="35"/>
      <c r="I25" s="233"/>
      <c r="J25" s="222"/>
      <c r="K25" s="223"/>
      <c r="L25" s="223"/>
      <c r="M25" s="223"/>
      <c r="N25" s="223"/>
      <c r="O25" s="223"/>
      <c r="P25" s="227"/>
    </row>
    <row r="26" spans="1:24" ht="17.649999999999999" customHeight="1" thickBot="1">
      <c r="A26" s="17" t="s">
        <v>38</v>
      </c>
      <c r="B26" s="252"/>
      <c r="C26" s="58"/>
      <c r="D26" s="230"/>
      <c r="E26" s="24"/>
      <c r="F26" s="230"/>
      <c r="G26" s="232"/>
      <c r="H26" s="34"/>
      <c r="I26" s="234"/>
      <c r="J26" s="235"/>
      <c r="K26" s="236"/>
      <c r="L26" s="236"/>
      <c r="M26" s="236"/>
      <c r="N26" s="236"/>
      <c r="O26" s="236"/>
      <c r="P26" s="248"/>
      <c r="R26" s="96"/>
      <c r="S26" s="282"/>
    </row>
    <row r="27" spans="1:24" s="2" customFormat="1" ht="17.649999999999999" customHeight="1">
      <c r="A27" s="18">
        <f>A25+3</f>
        <v>43724</v>
      </c>
      <c r="B27" s="237" t="s">
        <v>37</v>
      </c>
      <c r="C27" s="149" t="s">
        <v>285</v>
      </c>
      <c r="D27" s="237" t="s">
        <v>46</v>
      </c>
      <c r="E27" s="149" t="s">
        <v>119</v>
      </c>
      <c r="F27" s="237" t="s">
        <v>48</v>
      </c>
      <c r="G27" s="237" t="s">
        <v>453</v>
      </c>
      <c r="H27" s="60" t="s">
        <v>423</v>
      </c>
      <c r="I27" s="240" t="s">
        <v>49</v>
      </c>
      <c r="J27" s="224">
        <v>5.2</v>
      </c>
      <c r="K27" s="225">
        <v>2</v>
      </c>
      <c r="L27" s="225">
        <v>1.4</v>
      </c>
      <c r="M27" s="226">
        <v>1</v>
      </c>
      <c r="N27" s="225"/>
      <c r="O27" s="225">
        <v>2.6</v>
      </c>
      <c r="P27" s="227">
        <f t="shared" ref="P27:P29" si="9">J27*70+K27*77+L27*25+M27*60+N27*100+O27*45</f>
        <v>730</v>
      </c>
      <c r="R27" s="93"/>
      <c r="S27" s="282"/>
      <c r="T27" s="75"/>
      <c r="U27" s="75"/>
      <c r="V27" s="75"/>
      <c r="W27" s="72"/>
      <c r="X27" s="72"/>
    </row>
    <row r="28" spans="1:24" s="2" customFormat="1" ht="17.649999999999999" customHeight="1">
      <c r="A28" s="14" t="s">
        <v>16</v>
      </c>
      <c r="B28" s="219"/>
      <c r="C28" s="21" t="s">
        <v>286</v>
      </c>
      <c r="D28" s="219"/>
      <c r="E28" s="21" t="s">
        <v>120</v>
      </c>
      <c r="F28" s="219"/>
      <c r="G28" s="219"/>
      <c r="H28" s="56" t="s">
        <v>424</v>
      </c>
      <c r="I28" s="241"/>
      <c r="J28" s="222"/>
      <c r="K28" s="223"/>
      <c r="L28" s="223"/>
      <c r="M28" s="223"/>
      <c r="N28" s="223"/>
      <c r="O28" s="223"/>
      <c r="P28" s="217" t="e">
        <v>#VALUE!</v>
      </c>
      <c r="R28" s="97"/>
      <c r="S28" s="283"/>
      <c r="T28" s="75"/>
      <c r="U28" s="75"/>
      <c r="V28" s="75"/>
      <c r="W28" s="72"/>
      <c r="X28" s="72"/>
    </row>
    <row r="29" spans="1:24" s="2" customFormat="1" ht="17.649999999999999" customHeight="1">
      <c r="A29" s="15">
        <f>A27+1</f>
        <v>43725</v>
      </c>
      <c r="B29" s="218" t="s">
        <v>8</v>
      </c>
      <c r="C29" s="59" t="s">
        <v>98</v>
      </c>
      <c r="D29" s="218" t="s">
        <v>47</v>
      </c>
      <c r="E29" s="35" t="s">
        <v>159</v>
      </c>
      <c r="F29" s="229" t="s">
        <v>48</v>
      </c>
      <c r="G29" s="218" t="s">
        <v>50</v>
      </c>
      <c r="H29" s="35" t="s">
        <v>287</v>
      </c>
      <c r="I29" s="254"/>
      <c r="J29" s="222">
        <v>5.0999999999999996</v>
      </c>
      <c r="K29" s="223">
        <v>2.1</v>
      </c>
      <c r="L29" s="223">
        <v>1.3</v>
      </c>
      <c r="M29" s="223"/>
      <c r="N29" s="223"/>
      <c r="O29" s="223">
        <v>2.7</v>
      </c>
      <c r="P29" s="227">
        <f t="shared" si="9"/>
        <v>672.7</v>
      </c>
      <c r="R29" s="98"/>
      <c r="S29" s="283"/>
      <c r="T29" s="75"/>
    </row>
    <row r="30" spans="1:24" s="8" customFormat="1" ht="17.649999999999999" customHeight="1">
      <c r="A30" s="14" t="s">
        <v>17</v>
      </c>
      <c r="B30" s="219"/>
      <c r="C30" s="21" t="s">
        <v>99</v>
      </c>
      <c r="D30" s="219"/>
      <c r="E30" s="34" t="s">
        <v>160</v>
      </c>
      <c r="F30" s="247"/>
      <c r="G30" s="219"/>
      <c r="H30" s="34" t="s">
        <v>288</v>
      </c>
      <c r="I30" s="254"/>
      <c r="J30" s="222"/>
      <c r="K30" s="223"/>
      <c r="L30" s="223"/>
      <c r="M30" s="223"/>
      <c r="N30" s="223"/>
      <c r="O30" s="223"/>
      <c r="P30" s="217" t="e">
        <v>#VALUE!</v>
      </c>
    </row>
    <row r="31" spans="1:24" s="2" customFormat="1" ht="17.649999999999999" customHeight="1">
      <c r="A31" s="85">
        <f>A29+1</f>
        <v>43726</v>
      </c>
      <c r="B31" s="256" t="s">
        <v>36</v>
      </c>
      <c r="C31" s="86" t="s">
        <v>64</v>
      </c>
      <c r="D31" s="244" t="s">
        <v>48</v>
      </c>
      <c r="E31" s="99" t="s">
        <v>289</v>
      </c>
      <c r="F31" s="244" t="s">
        <v>87</v>
      </c>
      <c r="G31" s="242" t="s">
        <v>55</v>
      </c>
      <c r="H31" s="86" t="s">
        <v>88</v>
      </c>
      <c r="I31" s="258"/>
      <c r="J31" s="222">
        <v>4.8</v>
      </c>
      <c r="K31" s="223">
        <v>2.5</v>
      </c>
      <c r="L31" s="223">
        <v>1.5</v>
      </c>
      <c r="M31" s="223"/>
      <c r="N31" s="223"/>
      <c r="O31" s="223">
        <v>2.6</v>
      </c>
      <c r="P31" s="227">
        <f t="shared" ref="P31" si="10">J31*70+K31*77+L31*25+M31*60+N31*100+O31*45</f>
        <v>683</v>
      </c>
    </row>
    <row r="32" spans="1:24" s="8" customFormat="1" ht="17.649999999999999" customHeight="1">
      <c r="A32" s="87" t="s">
        <v>18</v>
      </c>
      <c r="B32" s="257"/>
      <c r="C32" s="88" t="s">
        <v>65</v>
      </c>
      <c r="D32" s="243"/>
      <c r="E32" s="88" t="s">
        <v>86</v>
      </c>
      <c r="F32" s="243"/>
      <c r="G32" s="243"/>
      <c r="H32" s="88" t="s">
        <v>89</v>
      </c>
      <c r="I32" s="258"/>
      <c r="J32" s="259"/>
      <c r="K32" s="255"/>
      <c r="L32" s="255"/>
      <c r="M32" s="223"/>
      <c r="N32" s="255"/>
      <c r="O32" s="255"/>
      <c r="P32" s="217" t="e">
        <v>#VALUE!</v>
      </c>
      <c r="R32" s="79"/>
      <c r="S32" s="206"/>
      <c r="T32" s="78"/>
      <c r="U32" s="78"/>
      <c r="V32" s="78"/>
    </row>
    <row r="33" spans="1:27" s="2" customFormat="1" ht="17.649999999999999" customHeight="1">
      <c r="A33" s="16">
        <f>A31+1</f>
        <v>43727</v>
      </c>
      <c r="B33" s="260" t="s">
        <v>290</v>
      </c>
      <c r="C33" s="202" t="s">
        <v>81</v>
      </c>
      <c r="D33" s="229" t="s">
        <v>68</v>
      </c>
      <c r="E33" s="35" t="s">
        <v>447</v>
      </c>
      <c r="F33" s="229" t="s">
        <v>53</v>
      </c>
      <c r="G33" s="218" t="s">
        <v>39</v>
      </c>
      <c r="H33" s="33" t="s">
        <v>131</v>
      </c>
      <c r="I33" s="220" t="s">
        <v>442</v>
      </c>
      <c r="J33" s="223">
        <v>5.0999999999999996</v>
      </c>
      <c r="K33" s="223">
        <v>2.1</v>
      </c>
      <c r="L33" s="223">
        <v>1.2</v>
      </c>
      <c r="M33" s="223">
        <v>1</v>
      </c>
      <c r="N33" s="223"/>
      <c r="O33" s="223">
        <v>2.6</v>
      </c>
      <c r="P33" s="227">
        <f t="shared" ref="P33" si="11">J33*70+K33*77+L33*25+M33*60+N33*100+O33*45</f>
        <v>725.7</v>
      </c>
      <c r="R33" s="81"/>
      <c r="S33" s="206"/>
      <c r="T33" s="75"/>
      <c r="U33" s="75"/>
      <c r="V33" s="75"/>
      <c r="W33" s="75"/>
      <c r="X33" s="75"/>
      <c r="Y33" s="75"/>
      <c r="Z33" s="75"/>
      <c r="AA33" s="75"/>
    </row>
    <row r="34" spans="1:27" s="9" customFormat="1" ht="17.649999999999999" customHeight="1">
      <c r="A34" s="14" t="s">
        <v>19</v>
      </c>
      <c r="B34" s="261"/>
      <c r="C34" s="56" t="s">
        <v>82</v>
      </c>
      <c r="D34" s="247"/>
      <c r="E34" s="34" t="s">
        <v>448</v>
      </c>
      <c r="F34" s="247"/>
      <c r="G34" s="219"/>
      <c r="H34" s="34" t="s">
        <v>132</v>
      </c>
      <c r="I34" s="221"/>
      <c r="J34" s="223"/>
      <c r="K34" s="223"/>
      <c r="L34" s="223"/>
      <c r="M34" s="223"/>
      <c r="N34" s="223"/>
      <c r="O34" s="223"/>
      <c r="P34" s="227" t="e">
        <v>#VALUE!</v>
      </c>
      <c r="R34" s="92"/>
      <c r="S34" s="187"/>
      <c r="T34" s="290"/>
      <c r="U34" s="206"/>
      <c r="V34" s="77"/>
      <c r="W34" s="77"/>
      <c r="X34" s="77"/>
      <c r="Y34" s="77"/>
      <c r="Z34" s="77"/>
      <c r="AA34" s="77"/>
    </row>
    <row r="35" spans="1:27" s="2" customFormat="1" ht="17.649999999999999" customHeight="1">
      <c r="A35" s="16">
        <f>A33+1</f>
        <v>43728</v>
      </c>
      <c r="B35" s="218" t="s">
        <v>8</v>
      </c>
      <c r="C35" s="57" t="s">
        <v>495</v>
      </c>
      <c r="D35" s="229" t="s">
        <v>46</v>
      </c>
      <c r="E35" s="35" t="s">
        <v>398</v>
      </c>
      <c r="F35" s="262" t="s">
        <v>399</v>
      </c>
      <c r="G35" s="219" t="s">
        <v>39</v>
      </c>
      <c r="H35" s="35" t="s">
        <v>136</v>
      </c>
      <c r="I35" s="241"/>
      <c r="J35" s="223">
        <v>5.2</v>
      </c>
      <c r="K35" s="223">
        <v>2</v>
      </c>
      <c r="L35" s="223">
        <v>1.5</v>
      </c>
      <c r="M35" s="223"/>
      <c r="N35" s="223"/>
      <c r="O35" s="223">
        <v>2.6</v>
      </c>
      <c r="P35" s="227">
        <f t="shared" ref="P35" si="12">J35*70+K35*77+L35*25+M35*60+N35*100+O35*45</f>
        <v>672.5</v>
      </c>
      <c r="R35" s="93"/>
      <c r="S35" s="188"/>
      <c r="T35" s="290"/>
      <c r="U35" s="206"/>
      <c r="V35" s="75"/>
      <c r="W35" s="75"/>
      <c r="X35" s="75"/>
      <c r="Y35" s="75"/>
      <c r="Z35" s="75"/>
      <c r="AA35" s="75"/>
    </row>
    <row r="36" spans="1:27" s="8" customFormat="1" ht="17.649999999999999" customHeight="1" thickBot="1">
      <c r="A36" s="17" t="s">
        <v>7</v>
      </c>
      <c r="B36" s="228"/>
      <c r="C36" s="58" t="s">
        <v>496</v>
      </c>
      <c r="D36" s="230"/>
      <c r="E36" s="24" t="s">
        <v>400</v>
      </c>
      <c r="F36" s="263"/>
      <c r="G36" s="232"/>
      <c r="H36" s="24" t="s">
        <v>137</v>
      </c>
      <c r="I36" s="264"/>
      <c r="J36" s="236"/>
      <c r="K36" s="236"/>
      <c r="L36" s="236"/>
      <c r="M36" s="236"/>
      <c r="N36" s="236"/>
      <c r="O36" s="236"/>
      <c r="P36" s="248" t="e">
        <v>#VALUE!</v>
      </c>
      <c r="R36" s="79"/>
      <c r="S36" s="206"/>
      <c r="T36" s="79"/>
      <c r="U36" s="206"/>
      <c r="V36" s="80"/>
      <c r="W36" s="207"/>
      <c r="X36" s="206"/>
      <c r="Y36" s="79"/>
      <c r="Z36" s="78"/>
      <c r="AA36" s="78"/>
    </row>
    <row r="37" spans="1:27" s="2" customFormat="1" ht="17.649999999999999" customHeight="1">
      <c r="A37" s="18">
        <f>A35+3</f>
        <v>43731</v>
      </c>
      <c r="B37" s="237" t="s">
        <v>37</v>
      </c>
      <c r="C37" s="33" t="s">
        <v>406</v>
      </c>
      <c r="D37" s="231" t="s">
        <v>407</v>
      </c>
      <c r="E37" s="33" t="s">
        <v>408</v>
      </c>
      <c r="F37" s="237" t="s">
        <v>409</v>
      </c>
      <c r="G37" s="237" t="s">
        <v>453</v>
      </c>
      <c r="H37" s="55" t="s">
        <v>410</v>
      </c>
      <c r="I37" s="240" t="s">
        <v>411</v>
      </c>
      <c r="J37" s="267">
        <v>5</v>
      </c>
      <c r="K37" s="226">
        <v>2</v>
      </c>
      <c r="L37" s="226">
        <v>1.5</v>
      </c>
      <c r="M37" s="226">
        <v>1</v>
      </c>
      <c r="N37" s="226"/>
      <c r="O37" s="226">
        <v>2.5</v>
      </c>
      <c r="P37" s="266">
        <f t="shared" ref="P37" si="13">J37*70+K37*77+L37*25+M37*60+N37*100+O37*45</f>
        <v>714</v>
      </c>
      <c r="R37" s="81"/>
      <c r="S37" s="206"/>
      <c r="T37" s="81"/>
      <c r="U37" s="206"/>
      <c r="V37" s="82"/>
      <c r="W37" s="207"/>
      <c r="X37" s="206"/>
      <c r="Y37" s="81"/>
      <c r="Z37" s="75"/>
      <c r="AA37" s="75"/>
    </row>
    <row r="38" spans="1:27" s="8" customFormat="1" ht="17.649999999999999" customHeight="1">
      <c r="A38" s="19" t="s">
        <v>20</v>
      </c>
      <c r="B38" s="219"/>
      <c r="C38" s="25" t="s">
        <v>412</v>
      </c>
      <c r="D38" s="219"/>
      <c r="E38" s="34" t="s">
        <v>413</v>
      </c>
      <c r="F38" s="219"/>
      <c r="G38" s="219"/>
      <c r="H38" s="56" t="s">
        <v>414</v>
      </c>
      <c r="I38" s="241"/>
      <c r="J38" s="222"/>
      <c r="K38" s="223"/>
      <c r="L38" s="223"/>
      <c r="M38" s="223"/>
      <c r="N38" s="223"/>
      <c r="O38" s="223"/>
      <c r="P38" s="217" t="e">
        <v>#VALUE!</v>
      </c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2" customFormat="1" ht="17.649999999999999" customHeight="1">
      <c r="A39" s="16">
        <f>A37+1</f>
        <v>43732</v>
      </c>
      <c r="B39" s="260" t="s">
        <v>8</v>
      </c>
      <c r="C39" s="203" t="s">
        <v>449</v>
      </c>
      <c r="D39" s="218" t="s">
        <v>47</v>
      </c>
      <c r="E39" s="33" t="s">
        <v>142</v>
      </c>
      <c r="F39" s="231" t="s">
        <v>46</v>
      </c>
      <c r="G39" s="218" t="s">
        <v>50</v>
      </c>
      <c r="H39" s="22" t="s">
        <v>138</v>
      </c>
      <c r="I39" s="265" t="s">
        <v>444</v>
      </c>
      <c r="J39" s="222">
        <v>5.2</v>
      </c>
      <c r="K39" s="223">
        <v>2</v>
      </c>
      <c r="L39" s="223">
        <v>1.3</v>
      </c>
      <c r="M39" s="223"/>
      <c r="N39" s="223">
        <v>0.5</v>
      </c>
      <c r="O39" s="223">
        <v>2.7</v>
      </c>
      <c r="P39" s="227">
        <f t="shared" ref="P39" si="14">J39*70+K39*77+L39*25+M39*60+N39*100+O39*45</f>
        <v>722</v>
      </c>
    </row>
    <row r="40" spans="1:27" s="8" customFormat="1" ht="17.649999999999999" customHeight="1">
      <c r="A40" s="14" t="s">
        <v>17</v>
      </c>
      <c r="B40" s="261"/>
      <c r="C40" s="34" t="s">
        <v>450</v>
      </c>
      <c r="D40" s="219"/>
      <c r="E40" s="34" t="s">
        <v>143</v>
      </c>
      <c r="F40" s="219"/>
      <c r="G40" s="219"/>
      <c r="H40" s="23" t="s">
        <v>139</v>
      </c>
      <c r="I40" s="265"/>
      <c r="J40" s="222"/>
      <c r="K40" s="223"/>
      <c r="L40" s="223"/>
      <c r="M40" s="223"/>
      <c r="N40" s="223"/>
      <c r="O40" s="223"/>
      <c r="P40" s="227" t="e">
        <v>#VALUE!</v>
      </c>
    </row>
    <row r="41" spans="1:27" s="2" customFormat="1" ht="17.649999999999999" customHeight="1">
      <c r="A41" s="85">
        <f>A39+1</f>
        <v>43733</v>
      </c>
      <c r="B41" s="256" t="s">
        <v>36</v>
      </c>
      <c r="C41" s="86" t="s">
        <v>73</v>
      </c>
      <c r="D41" s="242" t="s">
        <v>75</v>
      </c>
      <c r="E41" s="86" t="s">
        <v>93</v>
      </c>
      <c r="F41" s="244" t="s">
        <v>95</v>
      </c>
      <c r="G41" s="242" t="s">
        <v>55</v>
      </c>
      <c r="H41" s="86" t="s">
        <v>121</v>
      </c>
      <c r="I41" s="258"/>
      <c r="J41" s="222">
        <v>5.0999999999999996</v>
      </c>
      <c r="K41" s="223">
        <v>2.1</v>
      </c>
      <c r="L41" s="223">
        <v>1.5</v>
      </c>
      <c r="M41" s="223"/>
      <c r="N41" s="223"/>
      <c r="O41" s="223">
        <v>2.6</v>
      </c>
      <c r="P41" s="227">
        <f t="shared" ref="P41" si="15">J41*70+K41*77+L41*25+M41*60+N41*100+O41*45</f>
        <v>673.2</v>
      </c>
    </row>
    <row r="42" spans="1:27" s="8" customFormat="1" ht="17.649999999999999" customHeight="1">
      <c r="A42" s="87" t="s">
        <v>18</v>
      </c>
      <c r="B42" s="257"/>
      <c r="C42" s="88" t="s">
        <v>74</v>
      </c>
      <c r="D42" s="243"/>
      <c r="E42" s="88" t="s">
        <v>94</v>
      </c>
      <c r="F42" s="243"/>
      <c r="G42" s="243"/>
      <c r="H42" s="88" t="s">
        <v>122</v>
      </c>
      <c r="I42" s="258"/>
      <c r="J42" s="222"/>
      <c r="K42" s="223"/>
      <c r="L42" s="223"/>
      <c r="M42" s="223"/>
      <c r="N42" s="223"/>
      <c r="O42" s="223"/>
      <c r="P42" s="227" t="e">
        <v>#VALUE!</v>
      </c>
    </row>
    <row r="43" spans="1:27" s="2" customFormat="1" ht="17.649999999999999" customHeight="1">
      <c r="A43" s="15">
        <f>A41+1</f>
        <v>43734</v>
      </c>
      <c r="B43" s="219" t="s">
        <v>61</v>
      </c>
      <c r="C43" s="55" t="s">
        <v>90</v>
      </c>
      <c r="D43" s="253" t="s">
        <v>92</v>
      </c>
      <c r="E43" s="33" t="s">
        <v>153</v>
      </c>
      <c r="F43" s="253" t="s">
        <v>46</v>
      </c>
      <c r="G43" s="218" t="s">
        <v>39</v>
      </c>
      <c r="H43" s="35" t="s">
        <v>141</v>
      </c>
      <c r="I43" s="220" t="s">
        <v>442</v>
      </c>
      <c r="J43" s="223">
        <v>5.2</v>
      </c>
      <c r="K43" s="223">
        <v>2.1</v>
      </c>
      <c r="L43" s="223">
        <v>1.4</v>
      </c>
      <c r="M43" s="223">
        <v>1</v>
      </c>
      <c r="N43" s="223"/>
      <c r="O43" s="223">
        <v>2.5</v>
      </c>
      <c r="P43" s="227">
        <f t="shared" ref="P43" si="16">J43*70+K43*77+L43*25+M43*60+N43*100+O43*45</f>
        <v>733.2</v>
      </c>
    </row>
    <row r="44" spans="1:27" s="8" customFormat="1" ht="17.649999999999999" customHeight="1">
      <c r="A44" s="14" t="s">
        <v>19</v>
      </c>
      <c r="B44" s="261"/>
      <c r="C44" s="56" t="s">
        <v>91</v>
      </c>
      <c r="D44" s="247"/>
      <c r="E44" s="34" t="s">
        <v>161</v>
      </c>
      <c r="F44" s="247"/>
      <c r="G44" s="219"/>
      <c r="H44" s="34" t="s">
        <v>51</v>
      </c>
      <c r="I44" s="221"/>
      <c r="J44" s="223"/>
      <c r="K44" s="223"/>
      <c r="L44" s="223"/>
      <c r="M44" s="223"/>
      <c r="N44" s="223"/>
      <c r="O44" s="223"/>
      <c r="P44" s="227" t="e">
        <v>#VALUE!</v>
      </c>
    </row>
    <row r="45" spans="1:27" s="2" customFormat="1" ht="17.649999999999999" customHeight="1">
      <c r="A45" s="15">
        <f>A43+1</f>
        <v>43735</v>
      </c>
      <c r="B45" s="219" t="s">
        <v>8</v>
      </c>
      <c r="C45" s="35" t="s">
        <v>105</v>
      </c>
      <c r="D45" s="218" t="s">
        <v>92</v>
      </c>
      <c r="E45" s="35" t="s">
        <v>148</v>
      </c>
      <c r="F45" s="229" t="s">
        <v>150</v>
      </c>
      <c r="G45" s="219" t="s">
        <v>39</v>
      </c>
      <c r="H45" s="35" t="s">
        <v>133</v>
      </c>
      <c r="I45" s="241"/>
      <c r="J45" s="225">
        <v>5</v>
      </c>
      <c r="K45" s="225">
        <v>2.2999999999999998</v>
      </c>
      <c r="L45" s="225">
        <v>1.5</v>
      </c>
      <c r="M45" s="225"/>
      <c r="N45" s="225"/>
      <c r="O45" s="225">
        <v>2.6</v>
      </c>
      <c r="P45" s="216">
        <f t="shared" ref="P45" si="17">J45*70+K45*77+L45*25+M45*60+N45*100+O45*45</f>
        <v>681.6</v>
      </c>
    </row>
    <row r="46" spans="1:27" s="8" customFormat="1" ht="17.649999999999999" customHeight="1" thickBot="1">
      <c r="A46" s="17" t="s">
        <v>7</v>
      </c>
      <c r="B46" s="288"/>
      <c r="C46" s="24" t="s">
        <v>106</v>
      </c>
      <c r="D46" s="228"/>
      <c r="E46" s="24" t="s">
        <v>149</v>
      </c>
      <c r="F46" s="230"/>
      <c r="G46" s="232"/>
      <c r="H46" s="24" t="s">
        <v>134</v>
      </c>
      <c r="I46" s="264"/>
      <c r="J46" s="236"/>
      <c r="K46" s="236"/>
      <c r="L46" s="236"/>
      <c r="M46" s="236"/>
      <c r="N46" s="236"/>
      <c r="O46" s="236"/>
      <c r="P46" s="248" t="e">
        <v>#VALUE!</v>
      </c>
    </row>
    <row r="47" spans="1:27" s="8" customFormat="1" ht="17.649999999999999" customHeight="1">
      <c r="A47" s="189">
        <f>A45+3</f>
        <v>43738</v>
      </c>
      <c r="B47" s="237" t="s">
        <v>425</v>
      </c>
      <c r="C47" s="20" t="s">
        <v>426</v>
      </c>
      <c r="D47" s="237" t="s">
        <v>427</v>
      </c>
      <c r="E47" s="192" t="s">
        <v>441</v>
      </c>
      <c r="F47" s="286" t="s">
        <v>407</v>
      </c>
      <c r="G47" s="237" t="s">
        <v>453</v>
      </c>
      <c r="H47" s="191" t="s">
        <v>428</v>
      </c>
      <c r="I47" s="289" t="s">
        <v>429</v>
      </c>
      <c r="J47" s="267">
        <v>5.0999999999999996</v>
      </c>
      <c r="K47" s="226">
        <v>2</v>
      </c>
      <c r="L47" s="226">
        <v>1.5</v>
      </c>
      <c r="M47" s="226">
        <v>1</v>
      </c>
      <c r="N47" s="226"/>
      <c r="O47" s="226">
        <v>2.1</v>
      </c>
      <c r="P47" s="266">
        <f>(J47*70+K47*75+L47*25+M47*60+N47*120+O47*45)</f>
        <v>699</v>
      </c>
    </row>
    <row r="48" spans="1:27" s="8" customFormat="1" ht="17.649999999999999" customHeight="1" thickBot="1">
      <c r="A48" s="190" t="s">
        <v>405</v>
      </c>
      <c r="B48" s="228"/>
      <c r="C48" s="24" t="s">
        <v>430</v>
      </c>
      <c r="D48" s="228"/>
      <c r="E48" s="193" t="s">
        <v>431</v>
      </c>
      <c r="F48" s="287"/>
      <c r="G48" s="228"/>
      <c r="H48" s="58" t="s">
        <v>432</v>
      </c>
      <c r="I48" s="285"/>
      <c r="J48" s="235"/>
      <c r="K48" s="236"/>
      <c r="L48" s="236"/>
      <c r="M48" s="236"/>
      <c r="N48" s="236"/>
      <c r="O48" s="236"/>
      <c r="P48" s="248" t="e">
        <v>#VALUE!</v>
      </c>
    </row>
    <row r="49" spans="1:17" s="11" customFormat="1" ht="14.25" customHeight="1">
      <c r="A49" s="273" t="s">
        <v>21</v>
      </c>
      <c r="B49" s="274"/>
      <c r="C49" s="275" t="s">
        <v>22</v>
      </c>
      <c r="D49" s="275"/>
      <c r="E49" s="71" t="s">
        <v>23</v>
      </c>
      <c r="F49" s="275" t="s">
        <v>24</v>
      </c>
      <c r="G49" s="275"/>
      <c r="H49" s="71" t="s">
        <v>25</v>
      </c>
      <c r="I49" s="275" t="s">
        <v>26</v>
      </c>
      <c r="J49" s="275"/>
      <c r="K49" s="275"/>
      <c r="L49" s="275" t="s">
        <v>27</v>
      </c>
      <c r="M49" s="275"/>
      <c r="N49" s="275" t="s">
        <v>28</v>
      </c>
      <c r="O49" s="275"/>
      <c r="P49" s="276"/>
      <c r="Q49" s="10"/>
    </row>
    <row r="50" spans="1:17" s="12" customFormat="1" ht="14.65" customHeight="1">
      <c r="A50" s="268" t="s">
        <v>29</v>
      </c>
      <c r="B50" s="269"/>
      <c r="C50" s="270">
        <v>670</v>
      </c>
      <c r="D50" s="270" t="s">
        <v>30</v>
      </c>
      <c r="E50" s="70">
        <v>4.5</v>
      </c>
      <c r="F50" s="271">
        <v>2</v>
      </c>
      <c r="G50" s="271"/>
      <c r="H50" s="70">
        <v>1.5</v>
      </c>
      <c r="I50" s="270" t="s">
        <v>6</v>
      </c>
      <c r="J50" s="270"/>
      <c r="K50" s="270" t="s">
        <v>30</v>
      </c>
      <c r="L50" s="270" t="s">
        <v>6</v>
      </c>
      <c r="M50" s="270"/>
      <c r="N50" s="270">
        <v>2</v>
      </c>
      <c r="O50" s="270"/>
      <c r="P50" s="272"/>
      <c r="Q50" s="13"/>
    </row>
    <row r="51" spans="1:17" s="12" customFormat="1" ht="14.65" customHeight="1">
      <c r="A51" s="268" t="s">
        <v>31</v>
      </c>
      <c r="B51" s="269"/>
      <c r="C51" s="270">
        <v>770</v>
      </c>
      <c r="D51" s="270" t="s">
        <v>30</v>
      </c>
      <c r="E51" s="70">
        <v>5</v>
      </c>
      <c r="F51" s="271">
        <v>2</v>
      </c>
      <c r="G51" s="271"/>
      <c r="H51" s="70">
        <v>2</v>
      </c>
      <c r="I51" s="270" t="s">
        <v>6</v>
      </c>
      <c r="J51" s="270"/>
      <c r="K51" s="270" t="s">
        <v>30</v>
      </c>
      <c r="L51" s="270" t="s">
        <v>6</v>
      </c>
      <c r="M51" s="270"/>
      <c r="N51" s="270">
        <v>2.5</v>
      </c>
      <c r="O51" s="270"/>
      <c r="P51" s="272"/>
    </row>
    <row r="52" spans="1:17" s="12" customFormat="1" ht="14.65" hidden="1" customHeight="1" thickBot="1">
      <c r="A52" s="277" t="s">
        <v>35</v>
      </c>
      <c r="B52" s="278"/>
      <c r="C52" s="279">
        <v>860</v>
      </c>
      <c r="D52" s="279" t="s">
        <v>30</v>
      </c>
      <c r="E52" s="69">
        <v>5.5</v>
      </c>
      <c r="F52" s="280">
        <v>2.5</v>
      </c>
      <c r="G52" s="280"/>
      <c r="H52" s="69">
        <v>2</v>
      </c>
      <c r="I52" s="279" t="s">
        <v>6</v>
      </c>
      <c r="J52" s="279"/>
      <c r="K52" s="279" t="s">
        <v>30</v>
      </c>
      <c r="L52" s="279" t="s">
        <v>6</v>
      </c>
      <c r="M52" s="279"/>
      <c r="N52" s="279">
        <v>2.5</v>
      </c>
      <c r="O52" s="279"/>
      <c r="P52" s="281"/>
    </row>
    <row r="53" spans="1:17" s="12" customFormat="1" ht="14.65" customHeight="1">
      <c r="A53" s="54" t="s">
        <v>32</v>
      </c>
      <c r="B53" s="45"/>
      <c r="C53" s="46"/>
      <c r="D53" s="47"/>
      <c r="E53" s="47"/>
      <c r="F53" s="47"/>
      <c r="G53" s="46"/>
      <c r="H53" s="46"/>
      <c r="I53" s="47"/>
      <c r="J53" s="45"/>
      <c r="K53" s="45"/>
      <c r="L53" s="45"/>
      <c r="M53" s="45"/>
      <c r="N53" s="45"/>
      <c r="O53" s="48"/>
      <c r="P53" s="47"/>
      <c r="Q53" s="13"/>
    </row>
    <row r="54" spans="1:17" s="12" customFormat="1" ht="14.65" customHeight="1">
      <c r="A54" s="42" t="s">
        <v>33</v>
      </c>
      <c r="B54" s="49"/>
      <c r="C54" s="50"/>
      <c r="D54" s="49"/>
      <c r="E54" s="49"/>
      <c r="F54" s="49"/>
      <c r="G54" s="50"/>
      <c r="H54" s="50"/>
      <c r="I54" s="49"/>
      <c r="J54" s="49"/>
      <c r="K54" s="49"/>
      <c r="L54" s="49"/>
      <c r="M54" s="49"/>
      <c r="N54" s="49"/>
      <c r="O54" s="51"/>
      <c r="P54" s="49"/>
      <c r="Q54" s="13"/>
    </row>
    <row r="55" spans="1:17" ht="14.65" customHeight="1">
      <c r="A55" s="67"/>
      <c r="B55" s="49"/>
      <c r="C55" s="67" t="s">
        <v>41</v>
      </c>
      <c r="D55" s="49"/>
      <c r="E55" s="66" t="s">
        <v>40</v>
      </c>
      <c r="F55" s="49"/>
      <c r="G55" s="49"/>
      <c r="H55" s="49"/>
      <c r="I55" s="52" t="s">
        <v>34</v>
      </c>
      <c r="J55" s="49"/>
      <c r="K55" s="49"/>
      <c r="L55" s="49"/>
      <c r="M55" s="49"/>
      <c r="N55" s="49"/>
      <c r="O55" s="49"/>
      <c r="P55" s="49"/>
    </row>
    <row r="56" spans="1:17" ht="15" customHeight="1">
      <c r="A56" s="43"/>
      <c r="B56" s="49"/>
      <c r="C56" s="50"/>
      <c r="D56" s="49"/>
      <c r="E56" s="49"/>
      <c r="F56" s="49"/>
      <c r="G56" s="50"/>
      <c r="H56" s="50"/>
      <c r="I56" s="47"/>
      <c r="J56" s="49"/>
      <c r="K56" s="49"/>
      <c r="L56" s="49"/>
      <c r="M56" s="49"/>
      <c r="N56" s="49"/>
      <c r="O56" s="51"/>
      <c r="P56" s="49"/>
    </row>
    <row r="57" spans="1:17" ht="21" hidden="1" customHeight="1">
      <c r="A57" s="42"/>
      <c r="B57" s="49"/>
      <c r="C57" s="50"/>
      <c r="D57" s="53"/>
      <c r="E57" s="49"/>
      <c r="F57" s="49"/>
      <c r="G57" s="50"/>
      <c r="H57" s="50"/>
      <c r="I57" s="49"/>
      <c r="J57" s="49"/>
      <c r="K57" s="49"/>
      <c r="L57" s="49"/>
      <c r="M57" s="49"/>
      <c r="N57" s="49"/>
      <c r="O57" s="51"/>
      <c r="P57" s="49"/>
    </row>
    <row r="58" spans="1:17" ht="21" hidden="1" customHeight="1">
      <c r="A58" s="44"/>
      <c r="B58" s="37"/>
      <c r="C58" s="38"/>
      <c r="D58" s="36"/>
      <c r="E58" s="36"/>
      <c r="F58" s="36"/>
      <c r="G58" s="38"/>
      <c r="H58" s="38"/>
      <c r="I58" s="49"/>
      <c r="J58" s="39"/>
      <c r="K58" s="39"/>
      <c r="L58" s="39"/>
      <c r="M58" s="39"/>
      <c r="N58" s="39"/>
      <c r="O58" s="40"/>
      <c r="P58" s="41"/>
    </row>
    <row r="59" spans="1:17" ht="21" customHeight="1">
      <c r="F59" s="68"/>
    </row>
    <row r="65" spans="1:16" ht="21" customHeight="1">
      <c r="A65" s="1"/>
      <c r="B65" s="1"/>
      <c r="P65" s="1"/>
    </row>
    <row r="66" spans="1:16" ht="21" customHeight="1">
      <c r="A66" s="1"/>
      <c r="B66" s="1"/>
      <c r="P66" s="1"/>
    </row>
    <row r="67" spans="1:16" ht="21" customHeight="1">
      <c r="A67" s="1"/>
      <c r="B67" s="1"/>
      <c r="P67" s="1"/>
    </row>
    <row r="68" spans="1:16" ht="21" customHeight="1">
      <c r="A68" s="1"/>
      <c r="B68" s="1"/>
      <c r="P68" s="1"/>
    </row>
    <row r="69" spans="1:16" ht="21" customHeight="1">
      <c r="A69" s="1"/>
      <c r="B69" s="1"/>
      <c r="P69" s="1"/>
    </row>
  </sheetData>
  <sheetProtection selectLockedCells="1" selectUnlockedCells="1"/>
  <mergeCells count="302">
    <mergeCell ref="S32:S33"/>
    <mergeCell ref="S36:S37"/>
    <mergeCell ref="T34:T35"/>
    <mergeCell ref="J47:J48"/>
    <mergeCell ref="K47:K48"/>
    <mergeCell ref="L47:L48"/>
    <mergeCell ref="M47:M48"/>
    <mergeCell ref="N47:N48"/>
    <mergeCell ref="O47:O48"/>
    <mergeCell ref="P47:P48"/>
    <mergeCell ref="O45:O46"/>
    <mergeCell ref="P45:P46"/>
    <mergeCell ref="O43:O44"/>
    <mergeCell ref="P43:P44"/>
    <mergeCell ref="O41:O42"/>
    <mergeCell ref="P41:P42"/>
    <mergeCell ref="O39:O40"/>
    <mergeCell ref="P39:P40"/>
    <mergeCell ref="K35:K36"/>
    <mergeCell ref="L35:L36"/>
    <mergeCell ref="M35:M36"/>
    <mergeCell ref="N35:N36"/>
    <mergeCell ref="O35:O36"/>
    <mergeCell ref="P35:P36"/>
    <mergeCell ref="K41:K42"/>
    <mergeCell ref="L41:L42"/>
    <mergeCell ref="M41:M42"/>
    <mergeCell ref="N41:N42"/>
    <mergeCell ref="J41:J42"/>
    <mergeCell ref="K39:K40"/>
    <mergeCell ref="L39:L40"/>
    <mergeCell ref="M39:M40"/>
    <mergeCell ref="N39:N40"/>
    <mergeCell ref="K45:K46"/>
    <mergeCell ref="L45:L46"/>
    <mergeCell ref="M45:M46"/>
    <mergeCell ref="N45:N46"/>
    <mergeCell ref="J45:J46"/>
    <mergeCell ref="K43:K44"/>
    <mergeCell ref="L43:L44"/>
    <mergeCell ref="M43:M44"/>
    <mergeCell ref="N43:N44"/>
    <mergeCell ref="J43:J44"/>
    <mergeCell ref="B43:B44"/>
    <mergeCell ref="D43:D44"/>
    <mergeCell ref="F43:F44"/>
    <mergeCell ref="G43:G44"/>
    <mergeCell ref="I43:I44"/>
    <mergeCell ref="B41:B42"/>
    <mergeCell ref="D41:D42"/>
    <mergeCell ref="F41:F42"/>
    <mergeCell ref="G41:G42"/>
    <mergeCell ref="I41:I42"/>
    <mergeCell ref="B47:B48"/>
    <mergeCell ref="D47:D48"/>
    <mergeCell ref="F47:F48"/>
    <mergeCell ref="G47:G48"/>
    <mergeCell ref="B45:B46"/>
    <mergeCell ref="D45:D46"/>
    <mergeCell ref="F45:F46"/>
    <mergeCell ref="G45:G46"/>
    <mergeCell ref="I45:I46"/>
    <mergeCell ref="I47:I48"/>
    <mergeCell ref="S26:S27"/>
    <mergeCell ref="S28:S29"/>
    <mergeCell ref="N5:N6"/>
    <mergeCell ref="O5:O6"/>
    <mergeCell ref="P5:P6"/>
    <mergeCell ref="B27:B28"/>
    <mergeCell ref="D27:D28"/>
    <mergeCell ref="F27:F28"/>
    <mergeCell ref="G27:G28"/>
    <mergeCell ref="I27:I28"/>
    <mergeCell ref="B5:B6"/>
    <mergeCell ref="D5:D6"/>
    <mergeCell ref="F5:F6"/>
    <mergeCell ref="G5:G6"/>
    <mergeCell ref="I5:I6"/>
    <mergeCell ref="J5:J6"/>
    <mergeCell ref="K5:K6"/>
    <mergeCell ref="L5:L6"/>
    <mergeCell ref="M5:M6"/>
    <mergeCell ref="N27:N28"/>
    <mergeCell ref="O27:O28"/>
    <mergeCell ref="P27:P28"/>
    <mergeCell ref="J27:J28"/>
    <mergeCell ref="K29:K30"/>
    <mergeCell ref="A52:B52"/>
    <mergeCell ref="C52:D52"/>
    <mergeCell ref="F52:G52"/>
    <mergeCell ref="I52:K52"/>
    <mergeCell ref="L52:M52"/>
    <mergeCell ref="N52:P52"/>
    <mergeCell ref="A51:B51"/>
    <mergeCell ref="C51:D51"/>
    <mergeCell ref="F51:G51"/>
    <mergeCell ref="I51:K51"/>
    <mergeCell ref="L51:M51"/>
    <mergeCell ref="N51:P51"/>
    <mergeCell ref="A50:B50"/>
    <mergeCell ref="C50:D50"/>
    <mergeCell ref="F50:G50"/>
    <mergeCell ref="I50:K50"/>
    <mergeCell ref="L50:M50"/>
    <mergeCell ref="N50:P50"/>
    <mergeCell ref="A49:B49"/>
    <mergeCell ref="C49:D49"/>
    <mergeCell ref="F49:G49"/>
    <mergeCell ref="I49:K49"/>
    <mergeCell ref="L49:M49"/>
    <mergeCell ref="N49:P49"/>
    <mergeCell ref="B39:B40"/>
    <mergeCell ref="D39:D40"/>
    <mergeCell ref="F39:F40"/>
    <mergeCell ref="G39:G40"/>
    <mergeCell ref="I39:I40"/>
    <mergeCell ref="J39:J40"/>
    <mergeCell ref="O37:O38"/>
    <mergeCell ref="P37:P38"/>
    <mergeCell ref="J37:J38"/>
    <mergeCell ref="B37:B38"/>
    <mergeCell ref="D37:D38"/>
    <mergeCell ref="F37:F38"/>
    <mergeCell ref="G37:G38"/>
    <mergeCell ref="I37:I38"/>
    <mergeCell ref="K37:K38"/>
    <mergeCell ref="L37:L38"/>
    <mergeCell ref="M37:M38"/>
    <mergeCell ref="N37:N38"/>
    <mergeCell ref="B35:B36"/>
    <mergeCell ref="D35:D36"/>
    <mergeCell ref="F35:F36"/>
    <mergeCell ref="G35:G36"/>
    <mergeCell ref="I35:I36"/>
    <mergeCell ref="J35:J36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K27:K28"/>
    <mergeCell ref="L27:L28"/>
    <mergeCell ref="M27:M28"/>
    <mergeCell ref="N25:N26"/>
    <mergeCell ref="O25:O26"/>
    <mergeCell ref="P25:P26"/>
    <mergeCell ref="L29:L30"/>
    <mergeCell ref="M29:M30"/>
    <mergeCell ref="N29:N30"/>
    <mergeCell ref="O29:O30"/>
    <mergeCell ref="P29:P30"/>
    <mergeCell ref="B25:B26"/>
    <mergeCell ref="D25:D26"/>
    <mergeCell ref="F25:F26"/>
    <mergeCell ref="G25:G26"/>
    <mergeCell ref="I25:I26"/>
    <mergeCell ref="J25:J26"/>
    <mergeCell ref="K23:K24"/>
    <mergeCell ref="L23:L24"/>
    <mergeCell ref="M23:M24"/>
    <mergeCell ref="K25:K26"/>
    <mergeCell ref="L25:L26"/>
    <mergeCell ref="M25:M26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L13:L14"/>
    <mergeCell ref="L11:L12"/>
    <mergeCell ref="L15:L16"/>
    <mergeCell ref="M15:M16"/>
    <mergeCell ref="N15:N16"/>
    <mergeCell ref="O15:O16"/>
    <mergeCell ref="P15:P16"/>
    <mergeCell ref="M13:M14"/>
    <mergeCell ref="N13:N14"/>
    <mergeCell ref="O13:O14"/>
    <mergeCell ref="P13:P14"/>
    <mergeCell ref="I11:I12"/>
    <mergeCell ref="J11:J12"/>
    <mergeCell ref="K11:K12"/>
    <mergeCell ref="B13:B14"/>
    <mergeCell ref="D13:D14"/>
    <mergeCell ref="F13:F14"/>
    <mergeCell ref="G13:G14"/>
    <mergeCell ref="I13:I14"/>
    <mergeCell ref="J13:J14"/>
    <mergeCell ref="K13:K14"/>
    <mergeCell ref="O7:O8"/>
    <mergeCell ref="N9:N10"/>
    <mergeCell ref="O9:O10"/>
    <mergeCell ref="P9:P10"/>
    <mergeCell ref="B15:B16"/>
    <mergeCell ref="D15:D16"/>
    <mergeCell ref="F15:F16"/>
    <mergeCell ref="G15:G16"/>
    <mergeCell ref="I15:I16"/>
    <mergeCell ref="J15:J16"/>
    <mergeCell ref="K15:K16"/>
    <mergeCell ref="B7:B8"/>
    <mergeCell ref="D7:D8"/>
    <mergeCell ref="F7:F8"/>
    <mergeCell ref="G7:G8"/>
    <mergeCell ref="I7:I8"/>
    <mergeCell ref="M11:M12"/>
    <mergeCell ref="N11:N12"/>
    <mergeCell ref="O11:O12"/>
    <mergeCell ref="P11:P12"/>
    <mergeCell ref="B11:B12"/>
    <mergeCell ref="D11:D12"/>
    <mergeCell ref="F11:F12"/>
    <mergeCell ref="G11:G12"/>
    <mergeCell ref="U36:U37"/>
    <mergeCell ref="W36:W37"/>
    <mergeCell ref="X36:X37"/>
    <mergeCell ref="U34:U35"/>
    <mergeCell ref="A1:P1"/>
    <mergeCell ref="B2:P2"/>
    <mergeCell ref="B3:P3"/>
    <mergeCell ref="C4:D4"/>
    <mergeCell ref="E4:F4"/>
    <mergeCell ref="P7:P8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J7:J8"/>
    <mergeCell ref="K7:K8"/>
    <mergeCell ref="L7:L8"/>
    <mergeCell ref="M7:M8"/>
    <mergeCell ref="N7:N8"/>
  </mergeCells>
  <phoneticPr fontId="8" type="noConversion"/>
  <conditionalFormatting sqref="H41:H42">
    <cfRule type="duplicateValues" dxfId="11" priority="5"/>
  </conditionalFormatting>
  <conditionalFormatting sqref="H29:H30">
    <cfRule type="duplicateValues" dxfId="10" priority="3"/>
  </conditionalFormatting>
  <conditionalFormatting sqref="H25:H26">
    <cfRule type="duplicateValues" dxfId="9" priority="2"/>
  </conditionalFormatting>
  <conditionalFormatting sqref="H43:H44">
    <cfRule type="duplicateValues" dxfId="8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9"/>
  <sheetViews>
    <sheetView view="pageBreakPreview" zoomScale="80" zoomScaleNormal="100" zoomScaleSheetLayoutView="80" workbookViewId="0">
      <selection sqref="A1:P54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44.25" customHeight="1" thickBot="1">
      <c r="A1" s="208" t="s">
        <v>403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1"/>
    </row>
    <row r="2" spans="1:26" s="64" customFormat="1" ht="23.25" customHeight="1">
      <c r="A2" s="62" t="s">
        <v>42</v>
      </c>
      <c r="B2" s="209" t="s">
        <v>43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63"/>
      <c r="X2" s="83"/>
      <c r="Y2" s="83"/>
      <c r="Z2" s="83"/>
    </row>
    <row r="3" spans="1:26" s="64" customFormat="1" ht="23.25" customHeight="1" thickBot="1">
      <c r="A3" s="65" t="s">
        <v>44</v>
      </c>
      <c r="B3" s="211" t="s">
        <v>45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2"/>
      <c r="Q3" s="63"/>
      <c r="X3" s="83"/>
      <c r="Y3" s="83"/>
      <c r="Z3" s="83"/>
    </row>
    <row r="4" spans="1:26" s="2" customFormat="1" ht="27.6" customHeight="1" thickBot="1">
      <c r="A4" s="27" t="s">
        <v>0</v>
      </c>
      <c r="B4" s="28" t="s">
        <v>1</v>
      </c>
      <c r="C4" s="213" t="s">
        <v>2</v>
      </c>
      <c r="D4" s="214"/>
      <c r="E4" s="213" t="s">
        <v>3</v>
      </c>
      <c r="F4" s="215"/>
      <c r="G4" s="29" t="s">
        <v>4</v>
      </c>
      <c r="H4" s="30" t="s">
        <v>5</v>
      </c>
      <c r="I4" s="61" t="s">
        <v>9</v>
      </c>
      <c r="J4" s="31" t="s">
        <v>10</v>
      </c>
      <c r="K4" s="31" t="s">
        <v>57</v>
      </c>
      <c r="L4" s="31" t="s">
        <v>11</v>
      </c>
      <c r="M4" s="31" t="s">
        <v>12</v>
      </c>
      <c r="N4" s="31" t="s">
        <v>13</v>
      </c>
      <c r="O4" s="31" t="s">
        <v>14</v>
      </c>
      <c r="P4" s="32" t="s">
        <v>15</v>
      </c>
      <c r="Q4" s="1"/>
      <c r="R4" s="75"/>
      <c r="S4" s="76"/>
      <c r="T4" s="76"/>
      <c r="U4" s="76"/>
      <c r="V4" s="76"/>
      <c r="W4" s="76"/>
      <c r="X4" s="76"/>
      <c r="Y4" s="84"/>
      <c r="Z4" s="75"/>
    </row>
    <row r="5" spans="1:26" ht="18" customHeight="1">
      <c r="A5" s="15">
        <v>43707</v>
      </c>
      <c r="B5" s="231" t="s">
        <v>8</v>
      </c>
      <c r="C5" s="55" t="s">
        <v>295</v>
      </c>
      <c r="D5" s="253" t="s">
        <v>259</v>
      </c>
      <c r="E5" s="35" t="s">
        <v>260</v>
      </c>
      <c r="F5" s="229" t="s">
        <v>261</v>
      </c>
      <c r="G5" s="219" t="s">
        <v>39</v>
      </c>
      <c r="H5" s="33" t="s">
        <v>262</v>
      </c>
      <c r="I5" s="284"/>
      <c r="J5" s="224">
        <v>5.0999999999999996</v>
      </c>
      <c r="K5" s="225">
        <v>2.1</v>
      </c>
      <c r="L5" s="225">
        <v>1.5</v>
      </c>
      <c r="M5" s="225"/>
      <c r="N5" s="225"/>
      <c r="O5" s="225">
        <v>2.5</v>
      </c>
      <c r="P5" s="216">
        <f t="shared" ref="P5" si="0">J5*70+K5*77+L5*25+M5*60+N5*100+O5*45</f>
        <v>668.7</v>
      </c>
    </row>
    <row r="6" spans="1:26" s="3" customFormat="1" ht="18" customHeight="1" thickBot="1">
      <c r="A6" s="94" t="s">
        <v>56</v>
      </c>
      <c r="B6" s="228"/>
      <c r="C6" s="58" t="s">
        <v>296</v>
      </c>
      <c r="D6" s="230"/>
      <c r="E6" s="34" t="s">
        <v>297</v>
      </c>
      <c r="F6" s="230"/>
      <c r="G6" s="232"/>
      <c r="H6" s="24" t="s">
        <v>298</v>
      </c>
      <c r="I6" s="285"/>
      <c r="J6" s="235"/>
      <c r="K6" s="236"/>
      <c r="L6" s="236"/>
      <c r="M6" s="236"/>
      <c r="N6" s="236"/>
      <c r="O6" s="236"/>
      <c r="P6" s="248" t="e">
        <v>#VALUE!</v>
      </c>
    </row>
    <row r="7" spans="1:26" ht="18" customHeight="1">
      <c r="A7" s="18">
        <v>43710</v>
      </c>
      <c r="B7" s="237" t="s">
        <v>37</v>
      </c>
      <c r="C7" s="148" t="s">
        <v>299</v>
      </c>
      <c r="D7" s="237" t="s">
        <v>257</v>
      </c>
      <c r="E7" s="20" t="s">
        <v>267</v>
      </c>
      <c r="F7" s="237" t="s">
        <v>268</v>
      </c>
      <c r="G7" s="237" t="s">
        <v>453</v>
      </c>
      <c r="H7" s="55" t="s">
        <v>300</v>
      </c>
      <c r="I7" s="240" t="s">
        <v>49</v>
      </c>
      <c r="J7" s="224">
        <v>5</v>
      </c>
      <c r="K7" s="225">
        <v>2</v>
      </c>
      <c r="L7" s="225">
        <v>1.3</v>
      </c>
      <c r="M7" s="226">
        <v>1</v>
      </c>
      <c r="N7" s="225"/>
      <c r="O7" s="225">
        <v>2.6</v>
      </c>
      <c r="P7" s="216">
        <f t="shared" ref="P7" si="1">J7*70+K7*77+L7*25+M7*60+N7*100+O7*45</f>
        <v>713.5</v>
      </c>
    </row>
    <row r="8" spans="1:26" s="3" customFormat="1" ht="18" customHeight="1">
      <c r="A8" s="14" t="s">
        <v>16</v>
      </c>
      <c r="B8" s="238"/>
      <c r="C8" s="25" t="s">
        <v>301</v>
      </c>
      <c r="D8" s="239"/>
      <c r="E8" s="34" t="s">
        <v>302</v>
      </c>
      <c r="F8" s="219"/>
      <c r="G8" s="219"/>
      <c r="H8" s="56" t="s">
        <v>303</v>
      </c>
      <c r="I8" s="241"/>
      <c r="J8" s="222"/>
      <c r="K8" s="223"/>
      <c r="L8" s="223"/>
      <c r="M8" s="223"/>
      <c r="N8" s="223"/>
      <c r="O8" s="223"/>
      <c r="P8" s="217" t="e">
        <v>#VALUE!</v>
      </c>
    </row>
    <row r="9" spans="1:26" ht="18" customHeight="1">
      <c r="A9" s="15">
        <f>A7+1</f>
        <v>43711</v>
      </c>
      <c r="B9" s="218" t="s">
        <v>8</v>
      </c>
      <c r="C9" s="59" t="s">
        <v>304</v>
      </c>
      <c r="D9" s="218" t="s">
        <v>257</v>
      </c>
      <c r="E9" s="59" t="s">
        <v>305</v>
      </c>
      <c r="F9" s="218" t="s">
        <v>306</v>
      </c>
      <c r="G9" s="218" t="s">
        <v>307</v>
      </c>
      <c r="H9" s="35" t="s">
        <v>308</v>
      </c>
      <c r="I9" s="220"/>
      <c r="J9" s="222">
        <v>5.2</v>
      </c>
      <c r="K9" s="223">
        <v>2.1</v>
      </c>
      <c r="L9" s="223">
        <v>1.5</v>
      </c>
      <c r="M9" s="223"/>
      <c r="N9" s="223"/>
      <c r="O9" s="223">
        <v>2.5</v>
      </c>
      <c r="P9" s="227">
        <f t="shared" ref="P9" si="2">J9*70+K9*77+L9*25+M9*60+N9*100+O9*45</f>
        <v>675.7</v>
      </c>
      <c r="S9" s="79"/>
    </row>
    <row r="10" spans="1:26" s="3" customFormat="1" ht="18" customHeight="1">
      <c r="A10" s="14" t="s">
        <v>17</v>
      </c>
      <c r="B10" s="219"/>
      <c r="C10" s="21" t="s">
        <v>309</v>
      </c>
      <c r="D10" s="219"/>
      <c r="E10" s="34" t="s">
        <v>310</v>
      </c>
      <c r="F10" s="219"/>
      <c r="G10" s="219"/>
      <c r="H10" s="34" t="s">
        <v>311</v>
      </c>
      <c r="I10" s="221"/>
      <c r="J10" s="222"/>
      <c r="K10" s="223"/>
      <c r="L10" s="223"/>
      <c r="M10" s="223"/>
      <c r="N10" s="223"/>
      <c r="O10" s="223"/>
      <c r="P10" s="217" t="e">
        <v>#VALUE!</v>
      </c>
      <c r="S10" s="81"/>
    </row>
    <row r="11" spans="1:26" ht="18" customHeight="1">
      <c r="A11" s="103">
        <f>A9+1</f>
        <v>43712</v>
      </c>
      <c r="B11" s="291" t="s">
        <v>36</v>
      </c>
      <c r="C11" s="104" t="s">
        <v>312</v>
      </c>
      <c r="D11" s="293" t="s">
        <v>306</v>
      </c>
      <c r="E11" s="105" t="s">
        <v>313</v>
      </c>
      <c r="F11" s="291" t="s">
        <v>306</v>
      </c>
      <c r="G11" s="291" t="s">
        <v>314</v>
      </c>
      <c r="H11" s="104" t="s">
        <v>315</v>
      </c>
      <c r="I11" s="294"/>
      <c r="J11" s="222">
        <v>5</v>
      </c>
      <c r="K11" s="223">
        <v>3</v>
      </c>
      <c r="L11" s="223">
        <v>1.3</v>
      </c>
      <c r="M11" s="223"/>
      <c r="N11" s="223"/>
      <c r="O11" s="223">
        <v>2.7</v>
      </c>
      <c r="P11" s="227">
        <f t="shared" ref="P11" si="3">J11*70+K11*77+L11*25+M11*60+N11*100+O11*45</f>
        <v>735</v>
      </c>
    </row>
    <row r="12" spans="1:26" ht="18" customHeight="1">
      <c r="A12" s="106" t="s">
        <v>18</v>
      </c>
      <c r="B12" s="292"/>
      <c r="C12" s="107" t="s">
        <v>316</v>
      </c>
      <c r="D12" s="292"/>
      <c r="E12" s="108" t="s">
        <v>317</v>
      </c>
      <c r="F12" s="292"/>
      <c r="G12" s="292"/>
      <c r="H12" s="107" t="s">
        <v>318</v>
      </c>
      <c r="I12" s="295"/>
      <c r="J12" s="222"/>
      <c r="K12" s="223"/>
      <c r="L12" s="223"/>
      <c r="M12" s="223"/>
      <c r="N12" s="223"/>
      <c r="O12" s="223"/>
      <c r="P12" s="227" t="e">
        <v>#VALUE!</v>
      </c>
    </row>
    <row r="13" spans="1:26" ht="17.649999999999999" customHeight="1">
      <c r="A13" s="16">
        <f>A11+1</f>
        <v>43713</v>
      </c>
      <c r="B13" s="218" t="s">
        <v>319</v>
      </c>
      <c r="C13" s="33" t="s">
        <v>320</v>
      </c>
      <c r="D13" s="218" t="s">
        <v>321</v>
      </c>
      <c r="E13" s="35" t="s">
        <v>322</v>
      </c>
      <c r="F13" s="229" t="s">
        <v>257</v>
      </c>
      <c r="G13" s="218" t="s">
        <v>39</v>
      </c>
      <c r="H13" s="35" t="s">
        <v>323</v>
      </c>
      <c r="I13" s="220" t="s">
        <v>442</v>
      </c>
      <c r="J13" s="222">
        <v>5</v>
      </c>
      <c r="K13" s="223">
        <v>2</v>
      </c>
      <c r="L13" s="223">
        <v>1.2</v>
      </c>
      <c r="M13" s="223">
        <v>1</v>
      </c>
      <c r="N13" s="223"/>
      <c r="O13" s="223">
        <v>2.6</v>
      </c>
      <c r="P13" s="216">
        <f t="shared" ref="P13" si="4">J13*70+K13*77+L13*25+M13*60+N13*100+O13*45</f>
        <v>711</v>
      </c>
      <c r="T13" s="79"/>
    </row>
    <row r="14" spans="1:26" s="3" customFormat="1" ht="17.649999999999999" customHeight="1">
      <c r="A14" s="14" t="s">
        <v>19</v>
      </c>
      <c r="B14" s="219"/>
      <c r="C14" s="34" t="s">
        <v>324</v>
      </c>
      <c r="D14" s="219"/>
      <c r="E14" s="34" t="s">
        <v>325</v>
      </c>
      <c r="F14" s="247"/>
      <c r="G14" s="219"/>
      <c r="H14" s="34" t="s">
        <v>326</v>
      </c>
      <c r="I14" s="221"/>
      <c r="J14" s="222"/>
      <c r="K14" s="223"/>
      <c r="L14" s="223"/>
      <c r="M14" s="223"/>
      <c r="N14" s="223"/>
      <c r="O14" s="223"/>
      <c r="P14" s="227" t="e">
        <v>#VALUE!</v>
      </c>
      <c r="T14" s="81"/>
    </row>
    <row r="15" spans="1:26" ht="17.649999999999999" customHeight="1">
      <c r="A15" s="16">
        <f>A13+1</f>
        <v>43714</v>
      </c>
      <c r="B15" s="218" t="s">
        <v>8</v>
      </c>
      <c r="C15" s="57" t="s">
        <v>327</v>
      </c>
      <c r="D15" s="229" t="s">
        <v>257</v>
      </c>
      <c r="E15" s="35" t="s">
        <v>328</v>
      </c>
      <c r="F15" s="231" t="s">
        <v>329</v>
      </c>
      <c r="G15" s="219" t="s">
        <v>39</v>
      </c>
      <c r="H15" s="33" t="s">
        <v>330</v>
      </c>
      <c r="I15" s="233"/>
      <c r="J15" s="222">
        <v>5.2</v>
      </c>
      <c r="K15" s="223">
        <v>2</v>
      </c>
      <c r="L15" s="223">
        <v>1.5</v>
      </c>
      <c r="M15" s="223"/>
      <c r="N15" s="223"/>
      <c r="O15" s="223">
        <v>2.6</v>
      </c>
      <c r="P15" s="227">
        <f t="shared" ref="P15" si="5">J15*70+K15*77+L15*25+M15*60+N15*100+O15*45</f>
        <v>672.5</v>
      </c>
    </row>
    <row r="16" spans="1:26" s="3" customFormat="1" ht="17.649999999999999" customHeight="1" thickBot="1">
      <c r="A16" s="17" t="s">
        <v>7</v>
      </c>
      <c r="B16" s="228"/>
      <c r="C16" s="58" t="s">
        <v>331</v>
      </c>
      <c r="D16" s="230"/>
      <c r="E16" s="24" t="s">
        <v>332</v>
      </c>
      <c r="F16" s="219"/>
      <c r="G16" s="232"/>
      <c r="H16" s="34" t="s">
        <v>333</v>
      </c>
      <c r="I16" s="234"/>
      <c r="J16" s="235"/>
      <c r="K16" s="236"/>
      <c r="L16" s="236"/>
      <c r="M16" s="236"/>
      <c r="N16" s="236"/>
      <c r="O16" s="236"/>
      <c r="P16" s="248" t="e">
        <v>#VALUE!</v>
      </c>
    </row>
    <row r="17" spans="1:24" ht="17.649999999999999" customHeight="1">
      <c r="A17" s="18">
        <f>A15+3</f>
        <v>43717</v>
      </c>
      <c r="B17" s="237" t="s">
        <v>37</v>
      </c>
      <c r="C17" s="149" t="s">
        <v>334</v>
      </c>
      <c r="D17" s="237" t="s">
        <v>257</v>
      </c>
      <c r="E17" s="33" t="s">
        <v>335</v>
      </c>
      <c r="F17" s="237" t="s">
        <v>306</v>
      </c>
      <c r="G17" s="237" t="s">
        <v>453</v>
      </c>
      <c r="H17" s="60" t="s">
        <v>336</v>
      </c>
      <c r="I17" s="240" t="s">
        <v>49</v>
      </c>
      <c r="J17" s="224">
        <v>5.0999999999999996</v>
      </c>
      <c r="K17" s="225">
        <v>2.2000000000000002</v>
      </c>
      <c r="L17" s="225">
        <v>1.1000000000000001</v>
      </c>
      <c r="M17" s="226">
        <v>1</v>
      </c>
      <c r="N17" s="225"/>
      <c r="O17" s="225">
        <v>2.5</v>
      </c>
      <c r="P17" s="216">
        <f t="shared" ref="P17" si="6">J17*70+K17*77+L17*25+M17*60+N17*100+O17*45</f>
        <v>726.4</v>
      </c>
    </row>
    <row r="18" spans="1:24" s="3" customFormat="1" ht="17.649999999999999" customHeight="1">
      <c r="A18" s="14" t="s">
        <v>16</v>
      </c>
      <c r="B18" s="219"/>
      <c r="C18" s="21" t="s">
        <v>337</v>
      </c>
      <c r="D18" s="219"/>
      <c r="E18" s="34" t="s">
        <v>338</v>
      </c>
      <c r="F18" s="219"/>
      <c r="G18" s="219"/>
      <c r="H18" s="56" t="s">
        <v>339</v>
      </c>
      <c r="I18" s="241"/>
      <c r="J18" s="222"/>
      <c r="K18" s="223"/>
      <c r="L18" s="223"/>
      <c r="M18" s="223"/>
      <c r="N18" s="223"/>
      <c r="O18" s="223"/>
      <c r="P18" s="217" t="e">
        <v>#VALUE!</v>
      </c>
    </row>
    <row r="19" spans="1:24" ht="17.649999999999999" customHeight="1">
      <c r="A19" s="15">
        <f>A17+1</f>
        <v>43718</v>
      </c>
      <c r="B19" s="218" t="s">
        <v>8</v>
      </c>
      <c r="C19" s="73" t="s">
        <v>487</v>
      </c>
      <c r="D19" s="229" t="s">
        <v>257</v>
      </c>
      <c r="E19" s="59" t="s">
        <v>340</v>
      </c>
      <c r="F19" s="218" t="s">
        <v>306</v>
      </c>
      <c r="G19" s="218" t="s">
        <v>50</v>
      </c>
      <c r="H19" s="33" t="s">
        <v>341</v>
      </c>
      <c r="I19" s="249" t="s">
        <v>443</v>
      </c>
      <c r="J19" s="222">
        <v>5.3</v>
      </c>
      <c r="K19" s="223">
        <v>2</v>
      </c>
      <c r="L19" s="223">
        <v>1.5</v>
      </c>
      <c r="M19" s="223"/>
      <c r="N19" s="223">
        <v>0.5</v>
      </c>
      <c r="O19" s="223">
        <v>2.6</v>
      </c>
      <c r="P19" s="227">
        <f t="shared" ref="P19" si="7">J19*70+K19*77+L19*25+M19*60+N19*100+O19*45</f>
        <v>729.5</v>
      </c>
      <c r="S19" s="68"/>
      <c r="T19" s="68"/>
      <c r="U19" s="68"/>
    </row>
    <row r="20" spans="1:24" s="3" customFormat="1" ht="17.649999999999999" customHeight="1">
      <c r="A20" s="14" t="s">
        <v>17</v>
      </c>
      <c r="B20" s="219"/>
      <c r="C20" s="56" t="s">
        <v>488</v>
      </c>
      <c r="D20" s="247"/>
      <c r="E20" s="34" t="s">
        <v>342</v>
      </c>
      <c r="F20" s="219"/>
      <c r="G20" s="219"/>
      <c r="H20" s="34" t="s">
        <v>343</v>
      </c>
      <c r="I20" s="250"/>
      <c r="J20" s="222"/>
      <c r="K20" s="223"/>
      <c r="L20" s="223"/>
      <c r="M20" s="223"/>
      <c r="N20" s="223"/>
      <c r="O20" s="223"/>
      <c r="P20" s="217" t="e">
        <v>#VALUE!</v>
      </c>
      <c r="S20" s="91"/>
      <c r="T20" s="79"/>
      <c r="U20" s="91"/>
    </row>
    <row r="21" spans="1:24" ht="17.649999999999999" customHeight="1">
      <c r="A21" s="103">
        <f>A19+1</f>
        <v>43719</v>
      </c>
      <c r="B21" s="291" t="s">
        <v>36</v>
      </c>
      <c r="C21" s="109" t="s">
        <v>344</v>
      </c>
      <c r="D21" s="291" t="s">
        <v>345</v>
      </c>
      <c r="E21" s="105" t="s">
        <v>396</v>
      </c>
      <c r="F21" s="291" t="s">
        <v>261</v>
      </c>
      <c r="G21" s="291" t="s">
        <v>55</v>
      </c>
      <c r="H21" s="109" t="s">
        <v>346</v>
      </c>
      <c r="I21" s="294"/>
      <c r="J21" s="222">
        <v>5</v>
      </c>
      <c r="K21" s="223">
        <v>2.5</v>
      </c>
      <c r="L21" s="223">
        <v>1.1000000000000001</v>
      </c>
      <c r="M21" s="223"/>
      <c r="N21" s="223"/>
      <c r="O21" s="223">
        <v>2.5</v>
      </c>
      <c r="P21" s="227">
        <f t="shared" ref="P21:P23" si="8">J21*70+K21*77+L21*25+M21*60+N21*100+O21*45</f>
        <v>682.5</v>
      </c>
      <c r="S21" s="68"/>
      <c r="T21" s="81"/>
      <c r="U21" s="68"/>
    </row>
    <row r="22" spans="1:24" s="3" customFormat="1" ht="17.649999999999999" customHeight="1">
      <c r="A22" s="106" t="s">
        <v>18</v>
      </c>
      <c r="B22" s="292"/>
      <c r="C22" s="107" t="s">
        <v>347</v>
      </c>
      <c r="D22" s="292"/>
      <c r="E22" s="108" t="s">
        <v>348</v>
      </c>
      <c r="F22" s="292"/>
      <c r="G22" s="292"/>
      <c r="H22" s="107" t="s">
        <v>349</v>
      </c>
      <c r="I22" s="295"/>
      <c r="J22" s="222"/>
      <c r="K22" s="223"/>
      <c r="L22" s="223"/>
      <c r="M22" s="223"/>
      <c r="N22" s="223"/>
      <c r="O22" s="223"/>
      <c r="P22" s="227" t="e">
        <v>#VALUE!</v>
      </c>
      <c r="S22" s="91"/>
      <c r="T22" s="79"/>
      <c r="U22" s="91"/>
    </row>
    <row r="23" spans="1:24" ht="17.649999999999999" customHeight="1">
      <c r="A23" s="16">
        <f>A21+1</f>
        <v>43720</v>
      </c>
      <c r="B23" s="218" t="s">
        <v>350</v>
      </c>
      <c r="C23" s="59" t="s">
        <v>394</v>
      </c>
      <c r="D23" s="218" t="s">
        <v>268</v>
      </c>
      <c r="E23" s="35" t="s">
        <v>351</v>
      </c>
      <c r="F23" s="229" t="s">
        <v>306</v>
      </c>
      <c r="G23" s="218" t="s">
        <v>39</v>
      </c>
      <c r="H23" s="33" t="s">
        <v>352</v>
      </c>
      <c r="I23" s="220" t="s">
        <v>442</v>
      </c>
      <c r="J23" s="222">
        <v>5.2</v>
      </c>
      <c r="K23" s="223">
        <v>2.1</v>
      </c>
      <c r="L23" s="223">
        <v>1.3</v>
      </c>
      <c r="M23" s="223">
        <v>1</v>
      </c>
      <c r="N23" s="223"/>
      <c r="O23" s="223">
        <v>2.5</v>
      </c>
      <c r="P23" s="216">
        <f t="shared" si="8"/>
        <v>730.7</v>
      </c>
      <c r="T23" s="81"/>
    </row>
    <row r="24" spans="1:24" s="7" customFormat="1" ht="17.649999999999999" customHeight="1">
      <c r="A24" s="14" t="s">
        <v>19</v>
      </c>
      <c r="B24" s="219"/>
      <c r="C24" s="21" t="s">
        <v>395</v>
      </c>
      <c r="D24" s="219"/>
      <c r="E24" s="34" t="s">
        <v>353</v>
      </c>
      <c r="F24" s="247"/>
      <c r="G24" s="219"/>
      <c r="H24" s="26" t="s">
        <v>354</v>
      </c>
      <c r="I24" s="221"/>
      <c r="J24" s="222"/>
      <c r="K24" s="223"/>
      <c r="L24" s="223"/>
      <c r="M24" s="223"/>
      <c r="N24" s="223"/>
      <c r="O24" s="223"/>
      <c r="P24" s="227" t="e">
        <v>#VALUE!</v>
      </c>
    </row>
    <row r="25" spans="1:24" ht="17.649999999999999" customHeight="1">
      <c r="A25" s="16">
        <f>A23+1</f>
        <v>43721</v>
      </c>
      <c r="B25" s="251" t="s">
        <v>455</v>
      </c>
      <c r="C25" s="55"/>
      <c r="D25" s="253"/>
      <c r="E25" s="33"/>
      <c r="F25" s="253"/>
      <c r="G25" s="219"/>
      <c r="H25" s="35"/>
      <c r="I25" s="233"/>
      <c r="J25" s="222"/>
      <c r="K25" s="223"/>
      <c r="L25" s="223"/>
      <c r="M25" s="223"/>
      <c r="N25" s="223"/>
      <c r="O25" s="223"/>
      <c r="P25" s="227"/>
    </row>
    <row r="26" spans="1:24" ht="17.649999999999999" customHeight="1" thickBot="1">
      <c r="A26" s="17" t="s">
        <v>38</v>
      </c>
      <c r="B26" s="252"/>
      <c r="C26" s="58"/>
      <c r="D26" s="230"/>
      <c r="E26" s="24"/>
      <c r="F26" s="230"/>
      <c r="G26" s="232"/>
      <c r="H26" s="34"/>
      <c r="I26" s="234"/>
      <c r="J26" s="235"/>
      <c r="K26" s="236"/>
      <c r="L26" s="236"/>
      <c r="M26" s="236"/>
      <c r="N26" s="236"/>
      <c r="O26" s="236"/>
      <c r="P26" s="248"/>
      <c r="R26" s="96"/>
      <c r="S26" s="282"/>
    </row>
    <row r="27" spans="1:24" s="2" customFormat="1" ht="17.649999999999999" customHeight="1">
      <c r="A27" s="18">
        <f>A25+3</f>
        <v>43724</v>
      </c>
      <c r="B27" s="237" t="s">
        <v>37</v>
      </c>
      <c r="C27" s="149" t="s">
        <v>451</v>
      </c>
      <c r="D27" s="237" t="s">
        <v>257</v>
      </c>
      <c r="E27" s="149" t="s">
        <v>355</v>
      </c>
      <c r="F27" s="237" t="s">
        <v>306</v>
      </c>
      <c r="G27" s="237" t="s">
        <v>453</v>
      </c>
      <c r="H27" s="60" t="s">
        <v>423</v>
      </c>
      <c r="I27" s="240" t="s">
        <v>49</v>
      </c>
      <c r="J27" s="224">
        <v>5.2</v>
      </c>
      <c r="K27" s="225">
        <v>2</v>
      </c>
      <c r="L27" s="225">
        <v>1.4</v>
      </c>
      <c r="M27" s="226">
        <v>1</v>
      </c>
      <c r="N27" s="225"/>
      <c r="O27" s="225">
        <v>2.6</v>
      </c>
      <c r="P27" s="227">
        <f t="shared" ref="P27:P29" si="9">J27*70+K27*77+L27*25+M27*60+N27*100+O27*45</f>
        <v>730</v>
      </c>
      <c r="R27" s="93"/>
      <c r="S27" s="282"/>
      <c r="T27" s="75"/>
      <c r="U27" s="75"/>
      <c r="V27" s="75"/>
      <c r="W27" s="75"/>
      <c r="X27" s="75"/>
    </row>
    <row r="28" spans="1:24" s="2" customFormat="1" ht="17.649999999999999" customHeight="1">
      <c r="A28" s="14" t="s">
        <v>16</v>
      </c>
      <c r="B28" s="219"/>
      <c r="C28" s="21" t="s">
        <v>452</v>
      </c>
      <c r="D28" s="219"/>
      <c r="E28" s="21" t="s">
        <v>356</v>
      </c>
      <c r="F28" s="219"/>
      <c r="G28" s="219"/>
      <c r="H28" s="56" t="s">
        <v>424</v>
      </c>
      <c r="I28" s="241"/>
      <c r="J28" s="222"/>
      <c r="K28" s="223"/>
      <c r="L28" s="223"/>
      <c r="M28" s="223"/>
      <c r="N28" s="223"/>
      <c r="O28" s="223"/>
      <c r="P28" s="217" t="e">
        <v>#VALUE!</v>
      </c>
      <c r="R28" s="97"/>
      <c r="S28" s="283"/>
      <c r="T28" s="75"/>
      <c r="U28" s="75"/>
      <c r="V28" s="75"/>
      <c r="W28" s="75"/>
      <c r="X28" s="75"/>
    </row>
    <row r="29" spans="1:24" s="2" customFormat="1" ht="17.649999999999999" customHeight="1">
      <c r="A29" s="15">
        <f>A27+1</f>
        <v>43725</v>
      </c>
      <c r="B29" s="218" t="s">
        <v>8</v>
      </c>
      <c r="C29" s="59" t="s">
        <v>357</v>
      </c>
      <c r="D29" s="218" t="s">
        <v>261</v>
      </c>
      <c r="E29" s="35" t="s">
        <v>358</v>
      </c>
      <c r="F29" s="229" t="s">
        <v>306</v>
      </c>
      <c r="G29" s="218" t="s">
        <v>50</v>
      </c>
      <c r="H29" s="35" t="s">
        <v>359</v>
      </c>
      <c r="I29" s="254"/>
      <c r="J29" s="222">
        <v>5.0999999999999996</v>
      </c>
      <c r="K29" s="223">
        <v>2.1</v>
      </c>
      <c r="L29" s="223">
        <v>1.3</v>
      </c>
      <c r="M29" s="223"/>
      <c r="N29" s="223"/>
      <c r="O29" s="223">
        <v>2.7</v>
      </c>
      <c r="P29" s="227">
        <f t="shared" si="9"/>
        <v>672.7</v>
      </c>
      <c r="R29" s="98"/>
      <c r="S29" s="283"/>
      <c r="T29" s="75"/>
    </row>
    <row r="30" spans="1:24" s="8" customFormat="1" ht="17.649999999999999" customHeight="1">
      <c r="A30" s="14" t="s">
        <v>17</v>
      </c>
      <c r="B30" s="219"/>
      <c r="C30" s="21" t="s">
        <v>360</v>
      </c>
      <c r="D30" s="219"/>
      <c r="E30" s="34" t="s">
        <v>361</v>
      </c>
      <c r="F30" s="247"/>
      <c r="G30" s="219"/>
      <c r="H30" s="34" t="s">
        <v>362</v>
      </c>
      <c r="I30" s="254"/>
      <c r="J30" s="222"/>
      <c r="K30" s="223"/>
      <c r="L30" s="223"/>
      <c r="M30" s="223"/>
      <c r="N30" s="223"/>
      <c r="O30" s="223"/>
      <c r="P30" s="217" t="e">
        <v>#VALUE!</v>
      </c>
    </row>
    <row r="31" spans="1:24" s="2" customFormat="1" ht="17.649999999999999" customHeight="1">
      <c r="A31" s="103">
        <f>A29+1</f>
        <v>43726</v>
      </c>
      <c r="B31" s="296" t="s">
        <v>36</v>
      </c>
      <c r="C31" s="104" t="s">
        <v>363</v>
      </c>
      <c r="D31" s="293" t="s">
        <v>306</v>
      </c>
      <c r="E31" s="110" t="s">
        <v>364</v>
      </c>
      <c r="F31" s="293" t="s">
        <v>365</v>
      </c>
      <c r="G31" s="291" t="s">
        <v>55</v>
      </c>
      <c r="H31" s="104" t="s">
        <v>366</v>
      </c>
      <c r="I31" s="298"/>
      <c r="J31" s="222">
        <v>4.8</v>
      </c>
      <c r="K31" s="223">
        <v>2.5</v>
      </c>
      <c r="L31" s="223">
        <v>1.5</v>
      </c>
      <c r="M31" s="223"/>
      <c r="N31" s="223"/>
      <c r="O31" s="223">
        <v>2.6</v>
      </c>
      <c r="P31" s="227">
        <f t="shared" ref="P31" si="10">J31*70+K31*77+L31*25+M31*60+N31*100+O31*45</f>
        <v>683</v>
      </c>
    </row>
    <row r="32" spans="1:24" s="8" customFormat="1" ht="17.649999999999999" customHeight="1">
      <c r="A32" s="106" t="s">
        <v>18</v>
      </c>
      <c r="B32" s="297"/>
      <c r="C32" s="107" t="s">
        <v>367</v>
      </c>
      <c r="D32" s="292"/>
      <c r="E32" s="107" t="s">
        <v>368</v>
      </c>
      <c r="F32" s="292"/>
      <c r="G32" s="292"/>
      <c r="H32" s="107" t="s">
        <v>369</v>
      </c>
      <c r="I32" s="298"/>
      <c r="J32" s="259"/>
      <c r="K32" s="255"/>
      <c r="L32" s="255"/>
      <c r="M32" s="223"/>
      <c r="N32" s="255"/>
      <c r="O32" s="255"/>
      <c r="P32" s="217" t="e">
        <v>#VALUE!</v>
      </c>
      <c r="S32" s="78"/>
      <c r="T32" s="78"/>
      <c r="U32" s="78"/>
      <c r="V32" s="78"/>
    </row>
    <row r="33" spans="1:27" s="2" customFormat="1" ht="17.649999999999999" customHeight="1">
      <c r="A33" s="16">
        <f>A31+1</f>
        <v>43727</v>
      </c>
      <c r="B33" s="260" t="s">
        <v>370</v>
      </c>
      <c r="C33" s="57" t="s">
        <v>371</v>
      </c>
      <c r="D33" s="229" t="s">
        <v>321</v>
      </c>
      <c r="E33" s="35" t="s">
        <v>163</v>
      </c>
      <c r="F33" s="229" t="s">
        <v>53</v>
      </c>
      <c r="G33" s="218" t="s">
        <v>39</v>
      </c>
      <c r="H33" s="33" t="s">
        <v>373</v>
      </c>
      <c r="I33" s="220" t="s">
        <v>442</v>
      </c>
      <c r="J33" s="223">
        <v>5.0999999999999996</v>
      </c>
      <c r="K33" s="223">
        <v>2.1</v>
      </c>
      <c r="L33" s="223">
        <v>1.2</v>
      </c>
      <c r="M33" s="223">
        <v>1</v>
      </c>
      <c r="N33" s="223"/>
      <c r="O33" s="223">
        <v>2.6</v>
      </c>
      <c r="P33" s="227">
        <f t="shared" ref="P33" si="11">J33*70+K33*77+L33*25+M33*60+N33*100+O33*45</f>
        <v>725.7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1:27" s="9" customFormat="1" ht="17.649999999999999" customHeight="1">
      <c r="A34" s="14" t="s">
        <v>19</v>
      </c>
      <c r="B34" s="261"/>
      <c r="C34" s="56" t="s">
        <v>374</v>
      </c>
      <c r="D34" s="247"/>
      <c r="E34" s="34" t="s">
        <v>147</v>
      </c>
      <c r="F34" s="247"/>
      <c r="G34" s="219"/>
      <c r="H34" s="34" t="s">
        <v>375</v>
      </c>
      <c r="I34" s="221"/>
      <c r="J34" s="223"/>
      <c r="K34" s="223"/>
      <c r="L34" s="223"/>
      <c r="M34" s="223"/>
      <c r="N34" s="223"/>
      <c r="O34" s="223"/>
      <c r="P34" s="227" t="e">
        <v>#VALUE!</v>
      </c>
      <c r="R34" s="92"/>
      <c r="S34" s="282"/>
      <c r="T34" s="79"/>
      <c r="U34" s="206"/>
      <c r="V34" s="77"/>
      <c r="W34" s="77"/>
      <c r="X34" s="77"/>
      <c r="Y34" s="77"/>
      <c r="Z34" s="77"/>
      <c r="AA34" s="77"/>
    </row>
    <row r="35" spans="1:27" s="2" customFormat="1" ht="17.649999999999999" customHeight="1">
      <c r="A35" s="16">
        <f>A33+1</f>
        <v>43728</v>
      </c>
      <c r="B35" s="218" t="s">
        <v>8</v>
      </c>
      <c r="C35" s="57" t="s">
        <v>376</v>
      </c>
      <c r="D35" s="229" t="s">
        <v>257</v>
      </c>
      <c r="E35" s="35" t="s">
        <v>398</v>
      </c>
      <c r="F35" s="262" t="s">
        <v>399</v>
      </c>
      <c r="G35" s="219" t="s">
        <v>39</v>
      </c>
      <c r="H35" s="35" t="s">
        <v>377</v>
      </c>
      <c r="I35" s="241"/>
      <c r="J35" s="223">
        <v>5.2</v>
      </c>
      <c r="K35" s="223">
        <v>2</v>
      </c>
      <c r="L35" s="223">
        <v>1.5</v>
      </c>
      <c r="M35" s="223"/>
      <c r="N35" s="223"/>
      <c r="O35" s="223">
        <v>2.6</v>
      </c>
      <c r="P35" s="227">
        <f t="shared" ref="P35" si="12">J35*70+K35*77+L35*25+M35*60+N35*100+O35*45</f>
        <v>672.5</v>
      </c>
      <c r="R35" s="93"/>
      <c r="S35" s="282"/>
      <c r="T35" s="81"/>
      <c r="U35" s="206"/>
      <c r="V35" s="75"/>
      <c r="W35" s="75"/>
      <c r="X35" s="75"/>
      <c r="Y35" s="75"/>
      <c r="Z35" s="75"/>
      <c r="AA35" s="75"/>
    </row>
    <row r="36" spans="1:27" s="8" customFormat="1" ht="17.649999999999999" customHeight="1" thickBot="1">
      <c r="A36" s="17" t="s">
        <v>7</v>
      </c>
      <c r="B36" s="228"/>
      <c r="C36" s="58" t="s">
        <v>378</v>
      </c>
      <c r="D36" s="230"/>
      <c r="E36" s="24" t="s">
        <v>400</v>
      </c>
      <c r="F36" s="263"/>
      <c r="G36" s="232"/>
      <c r="H36" s="24" t="s">
        <v>379</v>
      </c>
      <c r="I36" s="264"/>
      <c r="J36" s="236"/>
      <c r="K36" s="236"/>
      <c r="L36" s="236"/>
      <c r="M36" s="236"/>
      <c r="N36" s="236"/>
      <c r="O36" s="236"/>
      <c r="P36" s="248" t="e">
        <v>#VALUE!</v>
      </c>
      <c r="R36" s="78"/>
      <c r="S36" s="78"/>
      <c r="T36" s="79"/>
      <c r="U36" s="206"/>
      <c r="V36" s="80"/>
      <c r="W36" s="207"/>
      <c r="X36" s="206"/>
      <c r="Y36" s="79"/>
      <c r="Z36" s="78"/>
      <c r="AA36" s="78"/>
    </row>
    <row r="37" spans="1:27" s="2" customFormat="1" ht="17.649999999999999" customHeight="1">
      <c r="A37" s="18">
        <f>A35+3</f>
        <v>43731</v>
      </c>
      <c r="B37" s="231" t="s">
        <v>37</v>
      </c>
      <c r="C37" s="33" t="s">
        <v>415</v>
      </c>
      <c r="D37" s="231" t="s">
        <v>416</v>
      </c>
      <c r="E37" s="20" t="s">
        <v>417</v>
      </c>
      <c r="F37" s="237" t="s">
        <v>418</v>
      </c>
      <c r="G37" s="237" t="s">
        <v>453</v>
      </c>
      <c r="H37" s="55" t="s">
        <v>419</v>
      </c>
      <c r="I37" s="240" t="s">
        <v>411</v>
      </c>
      <c r="J37" s="267">
        <v>5</v>
      </c>
      <c r="K37" s="226">
        <v>2</v>
      </c>
      <c r="L37" s="226">
        <v>1.5</v>
      </c>
      <c r="M37" s="226">
        <v>1</v>
      </c>
      <c r="N37" s="226"/>
      <c r="O37" s="226">
        <v>2.5</v>
      </c>
      <c r="P37" s="266">
        <f t="shared" ref="P37" si="13">J37*70+K37*77+L37*25+M37*60+N37*100+O37*45</f>
        <v>714</v>
      </c>
      <c r="S37" s="75"/>
      <c r="T37" s="81"/>
      <c r="U37" s="206"/>
      <c r="V37" s="82"/>
      <c r="W37" s="207"/>
      <c r="X37" s="206"/>
      <c r="Y37" s="81"/>
      <c r="Z37" s="75"/>
      <c r="AA37" s="75"/>
    </row>
    <row r="38" spans="1:27" s="8" customFormat="1" ht="17.649999999999999" customHeight="1">
      <c r="A38" s="19" t="s">
        <v>20</v>
      </c>
      <c r="B38" s="219"/>
      <c r="C38" s="25" t="s">
        <v>420</v>
      </c>
      <c r="D38" s="219"/>
      <c r="E38" s="34" t="s">
        <v>421</v>
      </c>
      <c r="F38" s="219"/>
      <c r="G38" s="219"/>
      <c r="H38" s="56" t="s">
        <v>422</v>
      </c>
      <c r="I38" s="241"/>
      <c r="J38" s="222"/>
      <c r="K38" s="223"/>
      <c r="L38" s="223"/>
      <c r="M38" s="223"/>
      <c r="N38" s="223"/>
      <c r="O38" s="223"/>
      <c r="P38" s="217" t="e">
        <v>#VALUE!</v>
      </c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2" customFormat="1" ht="17.649999999999999" customHeight="1">
      <c r="A39" s="16">
        <f>A37+1</f>
        <v>43732</v>
      </c>
      <c r="B39" s="260" t="s">
        <v>8</v>
      </c>
      <c r="C39" s="35" t="s">
        <v>484</v>
      </c>
      <c r="D39" s="218" t="s">
        <v>485</v>
      </c>
      <c r="E39" s="33" t="s">
        <v>142</v>
      </c>
      <c r="F39" s="231" t="s">
        <v>46</v>
      </c>
      <c r="G39" s="218" t="s">
        <v>50</v>
      </c>
      <c r="H39" s="195" t="s">
        <v>380</v>
      </c>
      <c r="I39" s="265" t="s">
        <v>444</v>
      </c>
      <c r="J39" s="222">
        <v>5.2</v>
      </c>
      <c r="K39" s="223">
        <v>2</v>
      </c>
      <c r="L39" s="223">
        <v>1.3</v>
      </c>
      <c r="M39" s="223"/>
      <c r="N39" s="223">
        <v>0.5</v>
      </c>
      <c r="O39" s="223">
        <v>2.7</v>
      </c>
      <c r="P39" s="227">
        <f t="shared" ref="P39" si="14">J39*70+K39*77+L39*25+M39*60+N39*100+O39*45</f>
        <v>722</v>
      </c>
    </row>
    <row r="40" spans="1:27" s="8" customFormat="1" ht="17.649999999999999" customHeight="1">
      <c r="A40" s="14" t="s">
        <v>17</v>
      </c>
      <c r="B40" s="261"/>
      <c r="C40" s="34" t="s">
        <v>486</v>
      </c>
      <c r="D40" s="219"/>
      <c r="E40" s="34" t="s">
        <v>483</v>
      </c>
      <c r="F40" s="219"/>
      <c r="G40" s="219"/>
      <c r="H40" s="196" t="s">
        <v>381</v>
      </c>
      <c r="I40" s="265"/>
      <c r="J40" s="222"/>
      <c r="K40" s="223"/>
      <c r="L40" s="223"/>
      <c r="M40" s="223"/>
      <c r="N40" s="223"/>
      <c r="O40" s="223"/>
      <c r="P40" s="227" t="e">
        <v>#VALUE!</v>
      </c>
    </row>
    <row r="41" spans="1:27" s="2" customFormat="1" ht="17.649999999999999" customHeight="1">
      <c r="A41" s="103">
        <f>A39+1</f>
        <v>43733</v>
      </c>
      <c r="B41" s="296" t="s">
        <v>36</v>
      </c>
      <c r="C41" s="104" t="s">
        <v>382</v>
      </c>
      <c r="D41" s="293" t="s">
        <v>306</v>
      </c>
      <c r="E41" s="104" t="s">
        <v>383</v>
      </c>
      <c r="F41" s="293" t="s">
        <v>261</v>
      </c>
      <c r="G41" s="293" t="s">
        <v>55</v>
      </c>
      <c r="H41" s="104" t="s">
        <v>384</v>
      </c>
      <c r="I41" s="299"/>
      <c r="J41" s="224">
        <v>5.0999999999999996</v>
      </c>
      <c r="K41" s="225">
        <v>2.1</v>
      </c>
      <c r="L41" s="223">
        <v>1.5</v>
      </c>
      <c r="M41" s="223"/>
      <c r="N41" s="223"/>
      <c r="O41" s="223">
        <v>2.6</v>
      </c>
      <c r="P41" s="227">
        <f t="shared" ref="P41" si="15">J41*70+K41*77+L41*25+M41*60+N41*100+O41*45</f>
        <v>673.2</v>
      </c>
    </row>
    <row r="42" spans="1:27" s="8" customFormat="1" ht="17.649999999999999" customHeight="1">
      <c r="A42" s="106" t="s">
        <v>18</v>
      </c>
      <c r="B42" s="297"/>
      <c r="C42" s="107" t="s">
        <v>385</v>
      </c>
      <c r="D42" s="292"/>
      <c r="E42" s="107" t="s">
        <v>386</v>
      </c>
      <c r="F42" s="292"/>
      <c r="G42" s="292"/>
      <c r="H42" s="107" t="s">
        <v>387</v>
      </c>
      <c r="I42" s="298"/>
      <c r="J42" s="222"/>
      <c r="K42" s="223"/>
      <c r="L42" s="223"/>
      <c r="M42" s="223"/>
      <c r="N42" s="223"/>
      <c r="O42" s="223"/>
      <c r="P42" s="227" t="e">
        <v>#VALUE!</v>
      </c>
    </row>
    <row r="43" spans="1:27" s="2" customFormat="1" ht="17.649999999999999" customHeight="1">
      <c r="A43" s="15">
        <f>A41+1</f>
        <v>43734</v>
      </c>
      <c r="B43" s="219" t="s">
        <v>256</v>
      </c>
      <c r="C43" s="55" t="s">
        <v>291</v>
      </c>
      <c r="D43" s="253" t="s">
        <v>46</v>
      </c>
      <c r="E43" s="33" t="s">
        <v>292</v>
      </c>
      <c r="F43" s="253" t="s">
        <v>46</v>
      </c>
      <c r="G43" s="218" t="s">
        <v>39</v>
      </c>
      <c r="H43" s="35" t="s">
        <v>141</v>
      </c>
      <c r="I43" s="233" t="s">
        <v>465</v>
      </c>
      <c r="J43" s="223">
        <v>5.2</v>
      </c>
      <c r="K43" s="223">
        <v>2.1</v>
      </c>
      <c r="L43" s="223">
        <v>1.4</v>
      </c>
      <c r="M43" s="223">
        <v>1</v>
      </c>
      <c r="N43" s="223"/>
      <c r="O43" s="223">
        <v>2.5</v>
      </c>
      <c r="P43" s="227">
        <f t="shared" ref="P43" si="16">J43*70+K43*77+L43*25+M43*60+N43*100+O43*45</f>
        <v>733.2</v>
      </c>
    </row>
    <row r="44" spans="1:27" s="8" customFormat="1" ht="17.649999999999999" customHeight="1">
      <c r="A44" s="14" t="s">
        <v>19</v>
      </c>
      <c r="B44" s="261"/>
      <c r="C44" s="56" t="s">
        <v>293</v>
      </c>
      <c r="D44" s="247"/>
      <c r="E44" s="34" t="s">
        <v>294</v>
      </c>
      <c r="F44" s="247"/>
      <c r="G44" s="219"/>
      <c r="H44" s="34" t="s">
        <v>51</v>
      </c>
      <c r="I44" s="241"/>
      <c r="J44" s="223"/>
      <c r="K44" s="223"/>
      <c r="L44" s="223"/>
      <c r="M44" s="223"/>
      <c r="N44" s="223"/>
      <c r="O44" s="223"/>
      <c r="P44" s="227" t="e">
        <v>#VALUE!</v>
      </c>
    </row>
    <row r="45" spans="1:27" s="2" customFormat="1" ht="17.649999999999999" customHeight="1">
      <c r="A45" s="16">
        <f>A43+1</f>
        <v>43735</v>
      </c>
      <c r="B45" s="260" t="s">
        <v>8</v>
      </c>
      <c r="C45" s="35" t="s">
        <v>388</v>
      </c>
      <c r="D45" s="218" t="s">
        <v>257</v>
      </c>
      <c r="E45" s="35" t="s">
        <v>389</v>
      </c>
      <c r="F45" s="229" t="s">
        <v>365</v>
      </c>
      <c r="G45" s="219" t="s">
        <v>39</v>
      </c>
      <c r="H45" s="33" t="s">
        <v>390</v>
      </c>
      <c r="I45" s="241"/>
      <c r="J45" s="225">
        <v>5</v>
      </c>
      <c r="K45" s="225">
        <v>2.2999999999999998</v>
      </c>
      <c r="L45" s="225">
        <v>1.5</v>
      </c>
      <c r="M45" s="225"/>
      <c r="N45" s="225"/>
      <c r="O45" s="225">
        <v>2.6</v>
      </c>
      <c r="P45" s="216">
        <f t="shared" ref="P45" si="17">J45*70+K45*77+L45*25+M45*60+N45*100+O45*45</f>
        <v>681.6</v>
      </c>
    </row>
    <row r="46" spans="1:27" s="8" customFormat="1" ht="17.649999999999999" customHeight="1" thickBot="1">
      <c r="A46" s="17" t="s">
        <v>7</v>
      </c>
      <c r="B46" s="288"/>
      <c r="C46" s="24" t="s">
        <v>391</v>
      </c>
      <c r="D46" s="228"/>
      <c r="E46" s="24" t="s">
        <v>392</v>
      </c>
      <c r="F46" s="230"/>
      <c r="G46" s="232"/>
      <c r="H46" s="24" t="s">
        <v>393</v>
      </c>
      <c r="I46" s="264"/>
      <c r="J46" s="236"/>
      <c r="K46" s="236"/>
      <c r="L46" s="236"/>
      <c r="M46" s="236"/>
      <c r="N46" s="236"/>
      <c r="O46" s="236"/>
      <c r="P46" s="248" t="e">
        <v>#VALUE!</v>
      </c>
    </row>
    <row r="47" spans="1:27" s="8" customFormat="1" ht="17.649999999999999" customHeight="1">
      <c r="A47" s="189">
        <f>A45+3</f>
        <v>43738</v>
      </c>
      <c r="B47" s="237" t="s">
        <v>433</v>
      </c>
      <c r="C47" s="20" t="s">
        <v>434</v>
      </c>
      <c r="D47" s="237" t="s">
        <v>435</v>
      </c>
      <c r="E47" s="20" t="s">
        <v>436</v>
      </c>
      <c r="F47" s="237" t="s">
        <v>416</v>
      </c>
      <c r="G47" s="237" t="s">
        <v>453</v>
      </c>
      <c r="H47" s="191" t="s">
        <v>437</v>
      </c>
      <c r="I47" s="289" t="s">
        <v>429</v>
      </c>
      <c r="J47" s="267">
        <v>5.0999999999999996</v>
      </c>
      <c r="K47" s="226">
        <v>2</v>
      </c>
      <c r="L47" s="226">
        <v>1.5</v>
      </c>
      <c r="M47" s="226">
        <v>1</v>
      </c>
      <c r="N47" s="226"/>
      <c r="O47" s="226">
        <v>2.1</v>
      </c>
      <c r="P47" s="266">
        <f>(J47*70+K47*75+L47*25+M47*60+N47*120+O47*45)</f>
        <v>699</v>
      </c>
    </row>
    <row r="48" spans="1:27" s="8" customFormat="1" ht="17.649999999999999" customHeight="1" thickBot="1">
      <c r="A48" s="190" t="s">
        <v>405</v>
      </c>
      <c r="B48" s="228"/>
      <c r="C48" s="194" t="s">
        <v>438</v>
      </c>
      <c r="D48" s="228"/>
      <c r="E48" s="24" t="s">
        <v>439</v>
      </c>
      <c r="F48" s="228"/>
      <c r="G48" s="228"/>
      <c r="H48" s="58" t="s">
        <v>440</v>
      </c>
      <c r="I48" s="285"/>
      <c r="J48" s="235"/>
      <c r="K48" s="236"/>
      <c r="L48" s="236"/>
      <c r="M48" s="236"/>
      <c r="N48" s="236"/>
      <c r="O48" s="236"/>
      <c r="P48" s="248" t="e">
        <v>#VALUE!</v>
      </c>
    </row>
    <row r="49" spans="1:17" s="11" customFormat="1" ht="14.25" customHeight="1">
      <c r="A49" s="273" t="s">
        <v>21</v>
      </c>
      <c r="B49" s="274"/>
      <c r="C49" s="275" t="s">
        <v>22</v>
      </c>
      <c r="D49" s="275"/>
      <c r="E49" s="101" t="s">
        <v>23</v>
      </c>
      <c r="F49" s="275" t="s">
        <v>24</v>
      </c>
      <c r="G49" s="275"/>
      <c r="H49" s="101" t="s">
        <v>25</v>
      </c>
      <c r="I49" s="275" t="s">
        <v>26</v>
      </c>
      <c r="J49" s="275"/>
      <c r="K49" s="275"/>
      <c r="L49" s="275" t="s">
        <v>27</v>
      </c>
      <c r="M49" s="275"/>
      <c r="N49" s="275" t="s">
        <v>28</v>
      </c>
      <c r="O49" s="275"/>
      <c r="P49" s="276"/>
      <c r="Q49" s="10"/>
    </row>
    <row r="50" spans="1:17" s="12" customFormat="1" ht="14.65" customHeight="1">
      <c r="A50" s="268" t="s">
        <v>29</v>
      </c>
      <c r="B50" s="269"/>
      <c r="C50" s="270">
        <v>670</v>
      </c>
      <c r="D50" s="270" t="s">
        <v>30</v>
      </c>
      <c r="E50" s="100">
        <v>4.5</v>
      </c>
      <c r="F50" s="271">
        <v>2</v>
      </c>
      <c r="G50" s="271"/>
      <c r="H50" s="100">
        <v>1.5</v>
      </c>
      <c r="I50" s="270" t="s">
        <v>6</v>
      </c>
      <c r="J50" s="270"/>
      <c r="K50" s="270" t="s">
        <v>30</v>
      </c>
      <c r="L50" s="270" t="s">
        <v>6</v>
      </c>
      <c r="M50" s="270"/>
      <c r="N50" s="270">
        <v>2</v>
      </c>
      <c r="O50" s="270"/>
      <c r="P50" s="272"/>
      <c r="Q50" s="13"/>
    </row>
    <row r="51" spans="1:17" s="12" customFormat="1" ht="14.65" customHeight="1">
      <c r="A51" s="268" t="s">
        <v>31</v>
      </c>
      <c r="B51" s="269"/>
      <c r="C51" s="270">
        <v>770</v>
      </c>
      <c r="D51" s="270" t="s">
        <v>30</v>
      </c>
      <c r="E51" s="100">
        <v>5</v>
      </c>
      <c r="F51" s="271">
        <v>2</v>
      </c>
      <c r="G51" s="271"/>
      <c r="H51" s="100">
        <v>2</v>
      </c>
      <c r="I51" s="270" t="s">
        <v>6</v>
      </c>
      <c r="J51" s="270"/>
      <c r="K51" s="270" t="s">
        <v>30</v>
      </c>
      <c r="L51" s="270" t="s">
        <v>6</v>
      </c>
      <c r="M51" s="270"/>
      <c r="N51" s="270">
        <v>2.5</v>
      </c>
      <c r="O51" s="270"/>
      <c r="P51" s="272"/>
    </row>
    <row r="52" spans="1:17" s="12" customFormat="1" ht="14.65" hidden="1" customHeight="1">
      <c r="A52" s="277" t="s">
        <v>35</v>
      </c>
      <c r="B52" s="278"/>
      <c r="C52" s="279">
        <v>860</v>
      </c>
      <c r="D52" s="279" t="s">
        <v>30</v>
      </c>
      <c r="E52" s="102">
        <v>5.5</v>
      </c>
      <c r="F52" s="280">
        <v>2.5</v>
      </c>
      <c r="G52" s="280"/>
      <c r="H52" s="102">
        <v>2</v>
      </c>
      <c r="I52" s="279" t="s">
        <v>6</v>
      </c>
      <c r="J52" s="279"/>
      <c r="K52" s="279" t="s">
        <v>30</v>
      </c>
      <c r="L52" s="279" t="s">
        <v>6</v>
      </c>
      <c r="M52" s="279"/>
      <c r="N52" s="279">
        <v>2.5</v>
      </c>
      <c r="O52" s="279"/>
      <c r="P52" s="281"/>
    </row>
    <row r="53" spans="1:17" s="12" customFormat="1" ht="14.65" customHeight="1">
      <c r="A53" s="54" t="s">
        <v>32</v>
      </c>
      <c r="B53" s="45"/>
      <c r="C53" s="46"/>
      <c r="D53" s="47"/>
      <c r="E53" s="47"/>
      <c r="F53" s="47"/>
      <c r="G53" s="46"/>
      <c r="H53" s="46"/>
      <c r="I53" s="47"/>
      <c r="J53" s="45"/>
      <c r="K53" s="45"/>
      <c r="L53" s="45"/>
      <c r="M53" s="45"/>
      <c r="N53" s="45"/>
      <c r="O53" s="48"/>
      <c r="P53" s="47"/>
      <c r="Q53" s="13"/>
    </row>
    <row r="54" spans="1:17" s="12" customFormat="1" ht="14.65" customHeight="1">
      <c r="A54" s="42" t="s">
        <v>33</v>
      </c>
      <c r="B54" s="49"/>
      <c r="C54" s="50"/>
      <c r="D54" s="49"/>
      <c r="E54" s="49"/>
      <c r="F54" s="49"/>
      <c r="G54" s="50"/>
      <c r="H54" s="50"/>
      <c r="I54" s="49"/>
      <c r="J54" s="49"/>
      <c r="K54" s="49"/>
      <c r="L54" s="49"/>
      <c r="M54" s="49"/>
      <c r="N54" s="49"/>
      <c r="O54" s="51"/>
      <c r="P54" s="49"/>
      <c r="Q54" s="13"/>
    </row>
    <row r="55" spans="1:17" ht="14.65" customHeight="1">
      <c r="A55" s="67"/>
      <c r="B55" s="49"/>
      <c r="C55" s="67" t="s">
        <v>41</v>
      </c>
      <c r="D55" s="49"/>
      <c r="E55" s="66" t="s">
        <v>40</v>
      </c>
      <c r="F55" s="49"/>
      <c r="G55" s="49"/>
      <c r="H55" s="49"/>
      <c r="I55" s="52" t="s">
        <v>34</v>
      </c>
      <c r="J55" s="49"/>
      <c r="K55" s="49"/>
      <c r="L55" s="49"/>
      <c r="M55" s="49"/>
      <c r="N55" s="49"/>
      <c r="O55" s="49"/>
      <c r="P55" s="49"/>
    </row>
    <row r="56" spans="1:17" ht="15" customHeight="1">
      <c r="A56" s="43"/>
      <c r="B56" s="49"/>
      <c r="C56" s="50"/>
      <c r="D56" s="49"/>
      <c r="E56" s="49"/>
      <c r="F56" s="49"/>
      <c r="G56" s="50"/>
      <c r="H56" s="50"/>
      <c r="I56" s="47"/>
      <c r="J56" s="49"/>
      <c r="K56" s="49"/>
      <c r="L56" s="49"/>
      <c r="M56" s="49"/>
      <c r="N56" s="49"/>
      <c r="O56" s="51"/>
      <c r="P56" s="49"/>
    </row>
    <row r="57" spans="1:17" ht="21" hidden="1" customHeight="1">
      <c r="A57" s="42"/>
      <c r="B57" s="49"/>
      <c r="C57" s="50"/>
      <c r="D57" s="53"/>
      <c r="E57" s="49"/>
      <c r="F57" s="49"/>
      <c r="G57" s="50"/>
      <c r="H57" s="50"/>
      <c r="I57" s="49"/>
      <c r="J57" s="49"/>
      <c r="K57" s="49"/>
      <c r="L57" s="49"/>
      <c r="M57" s="49"/>
      <c r="N57" s="49"/>
      <c r="O57" s="51"/>
      <c r="P57" s="49"/>
    </row>
    <row r="58" spans="1:17" ht="21" hidden="1" customHeight="1">
      <c r="A58" s="44"/>
      <c r="B58" s="37"/>
      <c r="C58" s="38"/>
      <c r="D58" s="36"/>
      <c r="E58" s="36"/>
      <c r="F58" s="36"/>
      <c r="G58" s="38"/>
      <c r="H58" s="38"/>
      <c r="I58" s="49"/>
      <c r="J58" s="39"/>
      <c r="K58" s="39"/>
      <c r="L58" s="39"/>
      <c r="M58" s="39"/>
      <c r="N58" s="39"/>
      <c r="O58" s="40"/>
      <c r="P58" s="41"/>
    </row>
    <row r="59" spans="1:17" ht="21" customHeight="1">
      <c r="C59" s="187"/>
      <c r="D59" s="187"/>
      <c r="E59" s="79"/>
      <c r="F59" s="187"/>
      <c r="G59" s="79"/>
      <c r="H59" s="79"/>
    </row>
    <row r="60" spans="1:17" ht="21" customHeight="1">
      <c r="C60" s="188"/>
      <c r="D60" s="187"/>
      <c r="E60" s="81"/>
      <c r="F60" s="187"/>
      <c r="G60" s="79"/>
      <c r="H60" s="81"/>
    </row>
    <row r="65" spans="1:16" ht="21" customHeight="1">
      <c r="A65" s="1"/>
      <c r="B65" s="1"/>
      <c r="P65" s="1"/>
    </row>
    <row r="66" spans="1:16" ht="21" customHeight="1">
      <c r="A66" s="1"/>
      <c r="B66" s="1"/>
      <c r="P66" s="1"/>
    </row>
    <row r="67" spans="1:16" ht="21" customHeight="1">
      <c r="A67" s="1"/>
      <c r="B67" s="1"/>
      <c r="P67" s="1"/>
    </row>
    <row r="68" spans="1:16" ht="21" customHeight="1">
      <c r="A68" s="1"/>
      <c r="B68" s="1"/>
      <c r="P68" s="1"/>
    </row>
    <row r="69" spans="1:16" ht="21" customHeight="1">
      <c r="A69" s="1"/>
      <c r="B69" s="1"/>
      <c r="P69" s="1"/>
    </row>
  </sheetData>
  <sheetProtection selectLockedCells="1" selectUnlockedCells="1"/>
  <mergeCells count="300">
    <mergeCell ref="I47:I48"/>
    <mergeCell ref="J47:J48"/>
    <mergeCell ref="K47:K48"/>
    <mergeCell ref="L47:L48"/>
    <mergeCell ref="M47:M48"/>
    <mergeCell ref="N47:N48"/>
    <mergeCell ref="O47:O48"/>
    <mergeCell ref="P47:P48"/>
    <mergeCell ref="B37:B38"/>
    <mergeCell ref="D37:D38"/>
    <mergeCell ref="F37:F38"/>
    <mergeCell ref="G37:G38"/>
    <mergeCell ref="I37:I38"/>
    <mergeCell ref="B47:B48"/>
    <mergeCell ref="D47:D48"/>
    <mergeCell ref="F47:F48"/>
    <mergeCell ref="G47:G48"/>
    <mergeCell ref="O39:O40"/>
    <mergeCell ref="N41:N42"/>
    <mergeCell ref="O41:O42"/>
    <mergeCell ref="P41:P42"/>
    <mergeCell ref="P37:P38"/>
    <mergeCell ref="J41:J42"/>
    <mergeCell ref="K41:K42"/>
    <mergeCell ref="A50:B50"/>
    <mergeCell ref="C50:D50"/>
    <mergeCell ref="F50:G50"/>
    <mergeCell ref="I50:K50"/>
    <mergeCell ref="L50:M50"/>
    <mergeCell ref="N50:P50"/>
    <mergeCell ref="A49:B49"/>
    <mergeCell ref="C49:D49"/>
    <mergeCell ref="F49:G49"/>
    <mergeCell ref="I49:K49"/>
    <mergeCell ref="L49:M49"/>
    <mergeCell ref="N49:P49"/>
    <mergeCell ref="B39:B40"/>
    <mergeCell ref="D39:D40"/>
    <mergeCell ref="F39:F40"/>
    <mergeCell ref="G39:G40"/>
    <mergeCell ref="I39:I40"/>
    <mergeCell ref="P39:P40"/>
    <mergeCell ref="B41:B42"/>
    <mergeCell ref="D41:D42"/>
    <mergeCell ref="F41:F42"/>
    <mergeCell ref="G41:G42"/>
    <mergeCell ref="I41:I42"/>
    <mergeCell ref="L41:L42"/>
    <mergeCell ref="M41:M42"/>
    <mergeCell ref="J39:J40"/>
    <mergeCell ref="K39:K40"/>
    <mergeCell ref="L39:L40"/>
    <mergeCell ref="M39:M40"/>
    <mergeCell ref="N39:N40"/>
    <mergeCell ref="N43:N44"/>
    <mergeCell ref="O43:O44"/>
    <mergeCell ref="P43:P44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O31:O32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L31:L32"/>
    <mergeCell ref="M31:M32"/>
    <mergeCell ref="N31:N32"/>
    <mergeCell ref="O27:O28"/>
    <mergeCell ref="N29:N30"/>
    <mergeCell ref="O29:O30"/>
    <mergeCell ref="P29:P30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N23:N24"/>
    <mergeCell ref="O23:O24"/>
    <mergeCell ref="P23:P24"/>
    <mergeCell ref="J25:J26"/>
    <mergeCell ref="K25:K26"/>
    <mergeCell ref="L25:L26"/>
    <mergeCell ref="M25:M26"/>
    <mergeCell ref="N25:N26"/>
    <mergeCell ref="O25:O26"/>
    <mergeCell ref="P25:P26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19:N20"/>
    <mergeCell ref="O19:O20"/>
    <mergeCell ref="P19:P20"/>
    <mergeCell ref="B21:B22"/>
    <mergeCell ref="D21:D22"/>
    <mergeCell ref="F21:F22"/>
    <mergeCell ref="G21:G22"/>
    <mergeCell ref="I21:I22"/>
    <mergeCell ref="P21:P22"/>
    <mergeCell ref="J21:J22"/>
    <mergeCell ref="K21:K22"/>
    <mergeCell ref="L21:L22"/>
    <mergeCell ref="M21:M22"/>
    <mergeCell ref="N21:N22"/>
    <mergeCell ref="O21:O22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D15:D16"/>
    <mergeCell ref="F15:F16"/>
    <mergeCell ref="G15:G16"/>
    <mergeCell ref="I15:I16"/>
    <mergeCell ref="P15:P16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J15:J16"/>
    <mergeCell ref="K15:K16"/>
    <mergeCell ref="L15:L16"/>
    <mergeCell ref="M15:M16"/>
    <mergeCell ref="N15:N16"/>
    <mergeCell ref="O15:O16"/>
    <mergeCell ref="N17:N18"/>
    <mergeCell ref="O17:O18"/>
    <mergeCell ref="P17:P18"/>
    <mergeCell ref="L13:L14"/>
    <mergeCell ref="M13:M14"/>
    <mergeCell ref="N13:N14"/>
    <mergeCell ref="O13:O14"/>
    <mergeCell ref="P13:P14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P9:P10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A1:P1"/>
    <mergeCell ref="B2:P2"/>
    <mergeCell ref="B3:P3"/>
    <mergeCell ref="C4:D4"/>
    <mergeCell ref="E4:F4"/>
    <mergeCell ref="P5:P6"/>
    <mergeCell ref="L5:L6"/>
    <mergeCell ref="M5:M6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D5:D6"/>
    <mergeCell ref="F5:F6"/>
    <mergeCell ref="G5:G6"/>
    <mergeCell ref="N5:N6"/>
    <mergeCell ref="O5:O6"/>
    <mergeCell ref="B25:B26"/>
    <mergeCell ref="D25:D26"/>
    <mergeCell ref="F25:F26"/>
    <mergeCell ref="G25:G26"/>
    <mergeCell ref="I25:I26"/>
    <mergeCell ref="J7:J8"/>
    <mergeCell ref="K7:K8"/>
    <mergeCell ref="B5:B6"/>
    <mergeCell ref="I5:I6"/>
    <mergeCell ref="J5:J6"/>
    <mergeCell ref="K5:K6"/>
    <mergeCell ref="B9:B10"/>
    <mergeCell ref="D9:D10"/>
    <mergeCell ref="F9:F10"/>
    <mergeCell ref="G9:G10"/>
    <mergeCell ref="I9:I10"/>
    <mergeCell ref="B13:B14"/>
    <mergeCell ref="D13:D14"/>
    <mergeCell ref="F13:F14"/>
    <mergeCell ref="G13:G14"/>
    <mergeCell ref="I13:I14"/>
    <mergeCell ref="J13:J14"/>
    <mergeCell ref="K13:K14"/>
    <mergeCell ref="B15:B16"/>
    <mergeCell ref="S26:S27"/>
    <mergeCell ref="S28:S29"/>
    <mergeCell ref="S34:S35"/>
    <mergeCell ref="U36:U37"/>
    <mergeCell ref="B27:B28"/>
    <mergeCell ref="D27:D28"/>
    <mergeCell ref="F27:F28"/>
    <mergeCell ref="G27:G28"/>
    <mergeCell ref="I27:I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J27:J28"/>
    <mergeCell ref="K27:K28"/>
    <mergeCell ref="L27:L28"/>
    <mergeCell ref="M27:M28"/>
    <mergeCell ref="N27:N28"/>
    <mergeCell ref="W36:W37"/>
    <mergeCell ref="X36:X37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N45:N46"/>
    <mergeCell ref="O45:O46"/>
    <mergeCell ref="P45:P46"/>
    <mergeCell ref="N35:N36"/>
    <mergeCell ref="O35:O36"/>
    <mergeCell ref="P35:P36"/>
    <mergeCell ref="J37:J38"/>
    <mergeCell ref="K37:K38"/>
    <mergeCell ref="L37:L38"/>
    <mergeCell ref="M37:M38"/>
    <mergeCell ref="N37:N38"/>
    <mergeCell ref="O37:O38"/>
    <mergeCell ref="U34:U35"/>
    <mergeCell ref="A51:B51"/>
    <mergeCell ref="C51:D51"/>
    <mergeCell ref="F51:G51"/>
    <mergeCell ref="I51:K51"/>
    <mergeCell ref="L51:M51"/>
    <mergeCell ref="N51:P51"/>
    <mergeCell ref="A52:B52"/>
    <mergeCell ref="C52:D52"/>
    <mergeCell ref="F52:G52"/>
    <mergeCell ref="I52:K52"/>
    <mergeCell ref="L52:M52"/>
    <mergeCell ref="N52:P52"/>
  </mergeCells>
  <phoneticPr fontId="38" type="noConversion"/>
  <conditionalFormatting sqref="H29:H30">
    <cfRule type="duplicateValues" dxfId="7" priority="4"/>
  </conditionalFormatting>
  <conditionalFormatting sqref="H41:H42">
    <cfRule type="duplicateValues" dxfId="6" priority="3"/>
  </conditionalFormatting>
  <conditionalFormatting sqref="H25:H26">
    <cfRule type="duplicateValues" dxfId="5" priority="2"/>
  </conditionalFormatting>
  <conditionalFormatting sqref="H43:H44">
    <cfRule type="duplicateValues" dxfId="4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tabSelected="1" view="pageBreakPreview" topLeftCell="A22" zoomScale="80" zoomScaleNormal="100" zoomScaleSheetLayoutView="80" workbookViewId="0">
      <selection activeCell="F10" sqref="F10"/>
    </sheetView>
  </sheetViews>
  <sheetFormatPr defaultColWidth="7.875" defaultRowHeight="21" customHeight="1"/>
  <cols>
    <col min="1" max="1" width="7" style="120" customWidth="1"/>
    <col min="2" max="2" width="27.75" style="120" customWidth="1"/>
    <col min="3" max="3" width="9.125" style="142" customWidth="1"/>
    <col min="4" max="4" width="22.375" style="120" customWidth="1"/>
    <col min="5" max="5" width="3.25" style="120" customWidth="1"/>
    <col min="6" max="6" width="19.25" style="120" customWidth="1"/>
    <col min="7" max="7" width="3.625" style="120" customWidth="1"/>
    <col min="8" max="8" width="12" style="120" customWidth="1"/>
    <col min="9" max="9" width="18.625" style="120" customWidth="1"/>
    <col min="10" max="10" width="5.875" style="176" customWidth="1"/>
    <col min="11" max="11" width="31.375" style="120" customWidth="1"/>
    <col min="12" max="17" width="5.5" style="120" customWidth="1"/>
    <col min="18" max="18" width="7.5" style="120" customWidth="1"/>
    <col min="19" max="16384" width="7.875" style="120"/>
  </cols>
  <sheetData>
    <row r="1" spans="1:25" s="112" customFormat="1" ht="23.45" customHeight="1" thickBot="1">
      <c r="A1" s="335" t="s">
        <v>404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111"/>
      <c r="S1" s="111"/>
      <c r="T1" s="111"/>
      <c r="U1" s="111"/>
      <c r="V1" s="111"/>
      <c r="W1" s="111"/>
      <c r="X1" s="111"/>
    </row>
    <row r="2" spans="1:25" s="112" customFormat="1" ht="26.45" customHeight="1" thickBot="1">
      <c r="A2" s="198" t="s">
        <v>166</v>
      </c>
      <c r="B2" s="113" t="s">
        <v>167</v>
      </c>
      <c r="C2" s="113" t="s">
        <v>168</v>
      </c>
      <c r="D2" s="336" t="s">
        <v>169</v>
      </c>
      <c r="E2" s="336"/>
      <c r="F2" s="336" t="s">
        <v>170</v>
      </c>
      <c r="G2" s="336"/>
      <c r="H2" s="113" t="s">
        <v>171</v>
      </c>
      <c r="I2" s="114" t="s">
        <v>172</v>
      </c>
      <c r="J2" s="29" t="s">
        <v>173</v>
      </c>
      <c r="K2" s="115" t="s">
        <v>174</v>
      </c>
      <c r="L2" s="116" t="s">
        <v>175</v>
      </c>
      <c r="M2" s="117" t="s">
        <v>176</v>
      </c>
      <c r="N2" s="117" t="s">
        <v>177</v>
      </c>
      <c r="O2" s="117" t="s">
        <v>178</v>
      </c>
      <c r="P2" s="117" t="s">
        <v>179</v>
      </c>
      <c r="Q2" s="117" t="s">
        <v>180</v>
      </c>
      <c r="R2" s="118" t="s">
        <v>181</v>
      </c>
      <c r="S2" s="111"/>
      <c r="T2" s="111"/>
      <c r="U2" s="111"/>
      <c r="V2" s="111"/>
      <c r="W2" s="111"/>
      <c r="X2" s="111"/>
    </row>
    <row r="3" spans="1:25" ht="15.6" customHeight="1">
      <c r="A3" s="197">
        <v>43707</v>
      </c>
      <c r="B3" s="123" t="s">
        <v>211</v>
      </c>
      <c r="C3" s="231" t="s">
        <v>8</v>
      </c>
      <c r="D3" s="55" t="s">
        <v>109</v>
      </c>
      <c r="E3" s="253" t="s">
        <v>77</v>
      </c>
      <c r="F3" s="35" t="s">
        <v>156</v>
      </c>
      <c r="G3" s="229" t="s">
        <v>47</v>
      </c>
      <c r="H3" s="219" t="s">
        <v>39</v>
      </c>
      <c r="I3" s="33" t="s">
        <v>123</v>
      </c>
      <c r="J3" s="284"/>
      <c r="K3" s="123" t="s">
        <v>463</v>
      </c>
      <c r="L3" s="331">
        <v>4.5</v>
      </c>
      <c r="M3" s="301">
        <v>2.4</v>
      </c>
      <c r="N3" s="301">
        <v>1.3</v>
      </c>
      <c r="O3" s="301">
        <v>1</v>
      </c>
      <c r="P3" s="301"/>
      <c r="Q3" s="301">
        <v>1.7</v>
      </c>
      <c r="R3" s="303">
        <f>L3*70+M3*75+N3*25+O3*60+P3*150+Q3*45</f>
        <v>664</v>
      </c>
      <c r="T3" s="121"/>
      <c r="X3" s="121"/>
      <c r="Y3" s="121"/>
    </row>
    <row r="4" spans="1:25" ht="15.6" customHeight="1" thickBot="1">
      <c r="A4" s="181" t="s">
        <v>200</v>
      </c>
      <c r="B4" s="130" t="s">
        <v>212</v>
      </c>
      <c r="C4" s="228"/>
      <c r="D4" s="58" t="s">
        <v>110</v>
      </c>
      <c r="E4" s="230"/>
      <c r="F4" s="34" t="s">
        <v>157</v>
      </c>
      <c r="G4" s="230"/>
      <c r="H4" s="232"/>
      <c r="I4" s="24" t="s">
        <v>124</v>
      </c>
      <c r="J4" s="285"/>
      <c r="K4" s="130" t="s">
        <v>215</v>
      </c>
      <c r="L4" s="332"/>
      <c r="M4" s="305"/>
      <c r="N4" s="305"/>
      <c r="O4" s="305"/>
      <c r="P4" s="305"/>
      <c r="Q4" s="305"/>
      <c r="R4" s="307">
        <v>-1302</v>
      </c>
      <c r="V4" s="121"/>
      <c r="W4" s="121"/>
      <c r="X4" s="121"/>
      <c r="Y4" s="121"/>
    </row>
    <row r="5" spans="1:25" ht="15.6" customHeight="1">
      <c r="A5" s="133">
        <f>A3+3</f>
        <v>43710</v>
      </c>
      <c r="B5" s="177" t="s">
        <v>221</v>
      </c>
      <c r="C5" s="237" t="s">
        <v>37</v>
      </c>
      <c r="D5" s="185" t="s">
        <v>62</v>
      </c>
      <c r="E5" s="237" t="s">
        <v>46</v>
      </c>
      <c r="F5" s="20" t="s">
        <v>115</v>
      </c>
      <c r="G5" s="237" t="s">
        <v>102</v>
      </c>
      <c r="H5" s="237" t="s">
        <v>453</v>
      </c>
      <c r="I5" s="55" t="s">
        <v>111</v>
      </c>
      <c r="J5" s="240" t="s">
        <v>49</v>
      </c>
      <c r="K5" s="119" t="s">
        <v>209</v>
      </c>
      <c r="L5" s="311">
        <v>5</v>
      </c>
      <c r="M5" s="333">
        <v>2.4</v>
      </c>
      <c r="N5" s="333">
        <v>1.3</v>
      </c>
      <c r="O5" s="333">
        <v>1</v>
      </c>
      <c r="P5" s="333"/>
      <c r="Q5" s="333">
        <v>1.7</v>
      </c>
      <c r="R5" s="334">
        <f t="shared" ref="R5" si="0">L5*70+M5*75+N5*25+O5*60+P5*150+Q5*45</f>
        <v>699</v>
      </c>
      <c r="X5" s="121"/>
      <c r="Y5" s="121"/>
    </row>
    <row r="6" spans="1:25" ht="15.6" customHeight="1">
      <c r="A6" s="125" t="s">
        <v>201</v>
      </c>
      <c r="B6" s="182" t="s">
        <v>222</v>
      </c>
      <c r="C6" s="238"/>
      <c r="D6" s="25" t="s">
        <v>63</v>
      </c>
      <c r="E6" s="239"/>
      <c r="F6" s="34" t="s">
        <v>116</v>
      </c>
      <c r="G6" s="219"/>
      <c r="H6" s="219"/>
      <c r="I6" s="56" t="s">
        <v>112</v>
      </c>
      <c r="J6" s="241"/>
      <c r="K6" s="122" t="s">
        <v>209</v>
      </c>
      <c r="L6" s="312"/>
      <c r="M6" s="302"/>
      <c r="N6" s="302"/>
      <c r="O6" s="302"/>
      <c r="P6" s="302"/>
      <c r="Q6" s="302"/>
      <c r="R6" s="303">
        <v>-1301</v>
      </c>
      <c r="X6" s="121"/>
      <c r="Y6" s="121"/>
    </row>
    <row r="7" spans="1:25" ht="15.6" customHeight="1">
      <c r="A7" s="124">
        <f>A5+1</f>
        <v>43711</v>
      </c>
      <c r="B7" s="123" t="s">
        <v>219</v>
      </c>
      <c r="C7" s="218" t="s">
        <v>8</v>
      </c>
      <c r="D7" s="59" t="s">
        <v>71</v>
      </c>
      <c r="E7" s="218" t="s">
        <v>46</v>
      </c>
      <c r="F7" s="59" t="s">
        <v>445</v>
      </c>
      <c r="G7" s="218" t="s">
        <v>48</v>
      </c>
      <c r="H7" s="218" t="s">
        <v>50</v>
      </c>
      <c r="I7" s="35" t="s">
        <v>276</v>
      </c>
      <c r="J7" s="220"/>
      <c r="K7" s="205" t="s">
        <v>494</v>
      </c>
      <c r="L7" s="331">
        <v>4.2</v>
      </c>
      <c r="M7" s="301">
        <v>2</v>
      </c>
      <c r="N7" s="301">
        <v>1.4</v>
      </c>
      <c r="O7" s="301">
        <v>1</v>
      </c>
      <c r="P7" s="301"/>
      <c r="Q7" s="301">
        <v>1.9</v>
      </c>
      <c r="R7" s="303">
        <f t="shared" ref="R7" si="1">L7*70+M7*75+N7*25+O7*60+P7*150+Q7*45</f>
        <v>624.5</v>
      </c>
      <c r="T7" s="126"/>
      <c r="U7" s="127"/>
      <c r="V7" s="127"/>
      <c r="W7" s="121"/>
      <c r="X7" s="121"/>
      <c r="Y7" s="121"/>
    </row>
    <row r="8" spans="1:25" ht="15.6" customHeight="1">
      <c r="A8" s="125" t="s">
        <v>202</v>
      </c>
      <c r="B8" s="122" t="s">
        <v>220</v>
      </c>
      <c r="C8" s="219"/>
      <c r="D8" s="21" t="s">
        <v>72</v>
      </c>
      <c r="E8" s="219"/>
      <c r="F8" s="34" t="s">
        <v>446</v>
      </c>
      <c r="G8" s="219"/>
      <c r="H8" s="219"/>
      <c r="I8" s="34" t="s">
        <v>278</v>
      </c>
      <c r="J8" s="221"/>
      <c r="K8" s="128" t="s">
        <v>492</v>
      </c>
      <c r="L8" s="312"/>
      <c r="M8" s="302"/>
      <c r="N8" s="302"/>
      <c r="O8" s="302"/>
      <c r="P8" s="302"/>
      <c r="Q8" s="302"/>
      <c r="R8" s="303">
        <v>-1300</v>
      </c>
      <c r="T8" s="129"/>
      <c r="W8" s="121"/>
      <c r="X8" s="121"/>
      <c r="Y8" s="121"/>
    </row>
    <row r="9" spans="1:25" ht="15.6" customHeight="1">
      <c r="A9" s="179">
        <f>A7+1</f>
        <v>43712</v>
      </c>
      <c r="B9" s="123" t="s">
        <v>397</v>
      </c>
      <c r="C9" s="242" t="s">
        <v>36</v>
      </c>
      <c r="D9" s="86" t="s">
        <v>83</v>
      </c>
      <c r="E9" s="244" t="s">
        <v>48</v>
      </c>
      <c r="F9" s="204" t="s">
        <v>489</v>
      </c>
      <c r="G9" s="242" t="s">
        <v>493</v>
      </c>
      <c r="H9" s="242" t="s">
        <v>55</v>
      </c>
      <c r="I9" s="86" t="s">
        <v>125</v>
      </c>
      <c r="J9" s="245"/>
      <c r="K9" s="147" t="s">
        <v>214</v>
      </c>
      <c r="L9" s="308">
        <v>4.5</v>
      </c>
      <c r="M9" s="300">
        <v>2</v>
      </c>
      <c r="N9" s="300">
        <v>1.5</v>
      </c>
      <c r="O9" s="300">
        <v>1.5</v>
      </c>
      <c r="P9" s="300"/>
      <c r="Q9" s="301">
        <v>1.5</v>
      </c>
      <c r="R9" s="303">
        <f t="shared" ref="R9" si="2">L9*70+M9*75+N9*25+O9*60+P9*150+Q9*45</f>
        <v>660</v>
      </c>
      <c r="T9" s="121"/>
      <c r="V9" s="121"/>
      <c r="W9" s="121"/>
      <c r="X9" s="121"/>
      <c r="Y9" s="121"/>
    </row>
    <row r="10" spans="1:25" ht="15.6" customHeight="1">
      <c r="A10" s="180" t="s">
        <v>203</v>
      </c>
      <c r="B10" s="122" t="s">
        <v>401</v>
      </c>
      <c r="C10" s="243"/>
      <c r="D10" s="88" t="s">
        <v>84</v>
      </c>
      <c r="E10" s="243"/>
      <c r="F10" s="89" t="s">
        <v>491</v>
      </c>
      <c r="G10" s="243"/>
      <c r="H10" s="243"/>
      <c r="I10" s="88" t="s">
        <v>126</v>
      </c>
      <c r="J10" s="246"/>
      <c r="K10" s="128"/>
      <c r="L10" s="309"/>
      <c r="M10" s="300"/>
      <c r="N10" s="300"/>
      <c r="O10" s="300"/>
      <c r="P10" s="300"/>
      <c r="Q10" s="302"/>
      <c r="R10" s="303">
        <v>-1299</v>
      </c>
      <c r="T10" s="127"/>
      <c r="V10" s="121"/>
      <c r="W10" s="121"/>
      <c r="X10" s="121"/>
      <c r="Y10" s="121"/>
    </row>
    <row r="11" spans="1:25" ht="15.6" customHeight="1">
      <c r="A11" s="133">
        <f>A9+1</f>
        <v>43713</v>
      </c>
      <c r="B11" s="177" t="s">
        <v>223</v>
      </c>
      <c r="C11" s="218" t="s">
        <v>58</v>
      </c>
      <c r="D11" s="33" t="s">
        <v>66</v>
      </c>
      <c r="E11" s="218" t="s">
        <v>68</v>
      </c>
      <c r="F11" s="35" t="s">
        <v>154</v>
      </c>
      <c r="G11" s="229" t="s">
        <v>46</v>
      </c>
      <c r="H11" s="218" t="s">
        <v>39</v>
      </c>
      <c r="I11" s="35" t="s">
        <v>127</v>
      </c>
      <c r="J11" s="220" t="s">
        <v>442</v>
      </c>
      <c r="K11" s="147" t="s">
        <v>471</v>
      </c>
      <c r="L11" s="308">
        <v>4.5</v>
      </c>
      <c r="M11" s="300">
        <v>2</v>
      </c>
      <c r="N11" s="300">
        <v>1.5</v>
      </c>
      <c r="O11" s="300">
        <v>1</v>
      </c>
      <c r="P11" s="300"/>
      <c r="Q11" s="301">
        <v>1.5</v>
      </c>
      <c r="R11" s="303">
        <f t="shared" ref="R11" si="3">L11*70+M11*75+N11*25+O11*60+P11*150+Q11*45</f>
        <v>630</v>
      </c>
      <c r="V11" s="121"/>
      <c r="W11" s="121"/>
      <c r="X11" s="121"/>
      <c r="Y11" s="121"/>
    </row>
    <row r="12" spans="1:25" ht="15.6" customHeight="1">
      <c r="A12" s="125" t="s">
        <v>199</v>
      </c>
      <c r="B12" s="184" t="s">
        <v>224</v>
      </c>
      <c r="C12" s="219"/>
      <c r="D12" s="34" t="s">
        <v>67</v>
      </c>
      <c r="E12" s="219"/>
      <c r="F12" s="34" t="s">
        <v>155</v>
      </c>
      <c r="G12" s="247"/>
      <c r="H12" s="219"/>
      <c r="I12" s="34" t="s">
        <v>128</v>
      </c>
      <c r="J12" s="221"/>
      <c r="K12" s="128" t="s">
        <v>472</v>
      </c>
      <c r="L12" s="309"/>
      <c r="M12" s="300"/>
      <c r="N12" s="300"/>
      <c r="O12" s="300"/>
      <c r="P12" s="300"/>
      <c r="Q12" s="302"/>
      <c r="R12" s="303">
        <v>-1298</v>
      </c>
      <c r="T12" s="132"/>
    </row>
    <row r="13" spans="1:25" ht="15.6" customHeight="1">
      <c r="A13" s="124">
        <f>A11+1</f>
        <v>43714</v>
      </c>
      <c r="B13" s="177" t="s">
        <v>467</v>
      </c>
      <c r="C13" s="218" t="s">
        <v>8</v>
      </c>
      <c r="D13" s="57" t="s">
        <v>103</v>
      </c>
      <c r="E13" s="229" t="s">
        <v>46</v>
      </c>
      <c r="F13" s="35" t="s">
        <v>144</v>
      </c>
      <c r="G13" s="231" t="s">
        <v>145</v>
      </c>
      <c r="H13" s="219" t="s">
        <v>39</v>
      </c>
      <c r="I13" s="33" t="s">
        <v>129</v>
      </c>
      <c r="J13" s="233"/>
      <c r="K13" s="147" t="s">
        <v>456</v>
      </c>
      <c r="L13" s="308">
        <v>4.5</v>
      </c>
      <c r="M13" s="300">
        <v>2</v>
      </c>
      <c r="N13" s="300">
        <v>1.5</v>
      </c>
      <c r="O13" s="300">
        <v>1</v>
      </c>
      <c r="P13" s="300">
        <v>0.5</v>
      </c>
      <c r="Q13" s="301">
        <v>1.5</v>
      </c>
      <c r="R13" s="306">
        <f t="shared" ref="R13" si="4">L13*70+M13*75+N13*25+O13*60+P13*150+Q13*45</f>
        <v>705</v>
      </c>
      <c r="T13" s="134"/>
    </row>
    <row r="14" spans="1:25" ht="15.6" customHeight="1" thickBot="1">
      <c r="A14" s="137" t="s">
        <v>204</v>
      </c>
      <c r="B14" s="183" t="s">
        <v>468</v>
      </c>
      <c r="C14" s="228"/>
      <c r="D14" s="58" t="s">
        <v>104</v>
      </c>
      <c r="E14" s="230"/>
      <c r="F14" s="24" t="s">
        <v>146</v>
      </c>
      <c r="G14" s="219"/>
      <c r="H14" s="232"/>
      <c r="I14" s="34" t="s">
        <v>130</v>
      </c>
      <c r="J14" s="234"/>
      <c r="K14" s="131" t="s">
        <v>241</v>
      </c>
      <c r="L14" s="310"/>
      <c r="M14" s="304"/>
      <c r="N14" s="304"/>
      <c r="O14" s="304"/>
      <c r="P14" s="304"/>
      <c r="Q14" s="305"/>
      <c r="R14" s="307">
        <v>-1297</v>
      </c>
      <c r="T14" s="134"/>
    </row>
    <row r="15" spans="1:25" ht="15.6" customHeight="1">
      <c r="A15" s="133">
        <f>A13+3</f>
        <v>43717</v>
      </c>
      <c r="B15" s="119" t="s">
        <v>216</v>
      </c>
      <c r="C15" s="237" t="s">
        <v>37</v>
      </c>
      <c r="D15" s="186" t="s">
        <v>69</v>
      </c>
      <c r="E15" s="237" t="s">
        <v>46</v>
      </c>
      <c r="F15" s="33" t="s">
        <v>117</v>
      </c>
      <c r="G15" s="237" t="s">
        <v>48</v>
      </c>
      <c r="H15" s="237" t="s">
        <v>453</v>
      </c>
      <c r="I15" s="60" t="s">
        <v>113</v>
      </c>
      <c r="J15" s="240" t="s">
        <v>49</v>
      </c>
      <c r="K15" s="119" t="s">
        <v>473</v>
      </c>
      <c r="L15" s="311">
        <v>4.5999999999999996</v>
      </c>
      <c r="M15" s="302">
        <v>2.1</v>
      </c>
      <c r="N15" s="302">
        <v>1.2</v>
      </c>
      <c r="O15" s="302">
        <v>1</v>
      </c>
      <c r="P15" s="302"/>
      <c r="Q15" s="333">
        <v>1.4</v>
      </c>
      <c r="R15" s="334">
        <f t="shared" ref="R15" si="5">L15*70+M15*75+N15*25+O15*60+P15*150+Q15*45</f>
        <v>632.5</v>
      </c>
    </row>
    <row r="16" spans="1:25" ht="15.6" customHeight="1">
      <c r="A16" s="125" t="s">
        <v>205</v>
      </c>
      <c r="B16" s="122" t="s">
        <v>217</v>
      </c>
      <c r="C16" s="219"/>
      <c r="D16" s="21" t="s">
        <v>70</v>
      </c>
      <c r="E16" s="219"/>
      <c r="F16" s="34" t="s">
        <v>118</v>
      </c>
      <c r="G16" s="219"/>
      <c r="H16" s="219"/>
      <c r="I16" s="56" t="s">
        <v>114</v>
      </c>
      <c r="J16" s="241"/>
      <c r="K16" s="128" t="s">
        <v>474</v>
      </c>
      <c r="L16" s="312"/>
      <c r="M16" s="300"/>
      <c r="N16" s="300"/>
      <c r="O16" s="300"/>
      <c r="P16" s="300"/>
      <c r="Q16" s="302"/>
      <c r="R16" s="303">
        <v>-1296</v>
      </c>
    </row>
    <row r="17" spans="1:24" ht="15.6" customHeight="1">
      <c r="A17" s="124">
        <f>A15+1</f>
        <v>43718</v>
      </c>
      <c r="B17" s="123" t="s">
        <v>469</v>
      </c>
      <c r="C17" s="218" t="s">
        <v>8</v>
      </c>
      <c r="D17" s="73" t="s">
        <v>76</v>
      </c>
      <c r="E17" s="229" t="s">
        <v>77</v>
      </c>
      <c r="F17" s="59" t="s">
        <v>164</v>
      </c>
      <c r="G17" s="218" t="s">
        <v>48</v>
      </c>
      <c r="H17" s="218" t="s">
        <v>50</v>
      </c>
      <c r="I17" s="33" t="s">
        <v>52</v>
      </c>
      <c r="J17" s="249" t="s">
        <v>443</v>
      </c>
      <c r="K17" s="123" t="s">
        <v>242</v>
      </c>
      <c r="L17" s="311">
        <v>4.5999999999999996</v>
      </c>
      <c r="M17" s="302">
        <v>2.2999999999999998</v>
      </c>
      <c r="N17" s="302">
        <v>1.4</v>
      </c>
      <c r="O17" s="302">
        <v>1</v>
      </c>
      <c r="P17" s="302">
        <v>1</v>
      </c>
      <c r="Q17" s="333">
        <v>1.5</v>
      </c>
      <c r="R17" s="303">
        <f t="shared" ref="R17" si="6">L17*70+M17*75+N17*25+O17*60+P17*150+Q17*45</f>
        <v>807</v>
      </c>
    </row>
    <row r="18" spans="1:24" ht="15.6" customHeight="1">
      <c r="A18" s="125" t="s">
        <v>206</v>
      </c>
      <c r="B18" s="122" t="s">
        <v>470</v>
      </c>
      <c r="C18" s="219"/>
      <c r="D18" s="56" t="s">
        <v>78</v>
      </c>
      <c r="E18" s="247"/>
      <c r="F18" s="34" t="s">
        <v>165</v>
      </c>
      <c r="G18" s="219"/>
      <c r="H18" s="219"/>
      <c r="I18" s="34" t="s">
        <v>158</v>
      </c>
      <c r="J18" s="250"/>
      <c r="K18" s="128" t="s">
        <v>243</v>
      </c>
      <c r="L18" s="312"/>
      <c r="M18" s="300"/>
      <c r="N18" s="300"/>
      <c r="O18" s="300"/>
      <c r="P18" s="300"/>
      <c r="Q18" s="302"/>
      <c r="R18" s="303">
        <v>-1295</v>
      </c>
    </row>
    <row r="19" spans="1:24" ht="15.6" customHeight="1">
      <c r="A19" s="124">
        <f>A17+1</f>
        <v>43719</v>
      </c>
      <c r="B19" s="123" t="s">
        <v>461</v>
      </c>
      <c r="C19" s="242" t="s">
        <v>36</v>
      </c>
      <c r="D19" s="90" t="s">
        <v>96</v>
      </c>
      <c r="E19" s="242" t="s">
        <v>53</v>
      </c>
      <c r="F19" s="95" t="s">
        <v>107</v>
      </c>
      <c r="G19" s="242" t="s">
        <v>47</v>
      </c>
      <c r="H19" s="242" t="s">
        <v>55</v>
      </c>
      <c r="I19" s="90" t="s">
        <v>54</v>
      </c>
      <c r="J19" s="245"/>
      <c r="K19" s="147" t="s">
        <v>214</v>
      </c>
      <c r="L19" s="331">
        <v>4.5999999999999996</v>
      </c>
      <c r="M19" s="300">
        <v>2</v>
      </c>
      <c r="N19" s="300">
        <v>1.6</v>
      </c>
      <c r="O19" s="300">
        <v>1.5</v>
      </c>
      <c r="P19" s="300"/>
      <c r="Q19" s="301">
        <v>1.5</v>
      </c>
      <c r="R19" s="303">
        <f t="shared" ref="R19" si="7">L19*70+M19*75+N19*25+O19*60+P19*150+Q19*45</f>
        <v>669.5</v>
      </c>
      <c r="U19" s="136"/>
    </row>
    <row r="20" spans="1:24" ht="15.6" customHeight="1">
      <c r="A20" s="125" t="s">
        <v>207</v>
      </c>
      <c r="B20" s="122" t="s">
        <v>462</v>
      </c>
      <c r="C20" s="243"/>
      <c r="D20" s="88" t="s">
        <v>97</v>
      </c>
      <c r="E20" s="243"/>
      <c r="F20" s="89" t="s">
        <v>108</v>
      </c>
      <c r="G20" s="243"/>
      <c r="H20" s="243"/>
      <c r="I20" s="88" t="s">
        <v>135</v>
      </c>
      <c r="J20" s="246"/>
      <c r="K20" s="138"/>
      <c r="L20" s="312"/>
      <c r="M20" s="300"/>
      <c r="N20" s="300"/>
      <c r="O20" s="300"/>
      <c r="P20" s="300"/>
      <c r="Q20" s="302"/>
      <c r="R20" s="303">
        <v>-1294</v>
      </c>
      <c r="U20" s="139"/>
    </row>
    <row r="21" spans="1:24" ht="15.6" customHeight="1">
      <c r="A21" s="133">
        <f>A19+1</f>
        <v>43720</v>
      </c>
      <c r="B21" s="135" t="s">
        <v>237</v>
      </c>
      <c r="C21" s="218" t="s">
        <v>59</v>
      </c>
      <c r="D21" s="59" t="s">
        <v>100</v>
      </c>
      <c r="E21" s="218" t="s">
        <v>102</v>
      </c>
      <c r="F21" s="35" t="s">
        <v>151</v>
      </c>
      <c r="G21" s="229" t="s">
        <v>48</v>
      </c>
      <c r="H21" s="218" t="s">
        <v>39</v>
      </c>
      <c r="I21" s="33" t="s">
        <v>162</v>
      </c>
      <c r="J21" s="220" t="s">
        <v>442</v>
      </c>
      <c r="K21" s="135" t="s">
        <v>464</v>
      </c>
      <c r="L21" s="311">
        <v>4.4000000000000004</v>
      </c>
      <c r="M21" s="302">
        <v>2.4</v>
      </c>
      <c r="N21" s="302">
        <v>1.1000000000000001</v>
      </c>
      <c r="O21" s="302">
        <v>1</v>
      </c>
      <c r="P21" s="302"/>
      <c r="Q21" s="333">
        <v>1.5</v>
      </c>
      <c r="R21" s="303">
        <f t="shared" ref="R21" si="8">L21*70+M21*75+N21*25+O21*60+P21*150+Q21*45</f>
        <v>643</v>
      </c>
    </row>
    <row r="22" spans="1:24" ht="15.6" customHeight="1">
      <c r="A22" s="125" t="s">
        <v>208</v>
      </c>
      <c r="B22" s="138" t="s">
        <v>238</v>
      </c>
      <c r="C22" s="219"/>
      <c r="D22" s="21" t="s">
        <v>101</v>
      </c>
      <c r="E22" s="219"/>
      <c r="F22" s="34" t="s">
        <v>152</v>
      </c>
      <c r="G22" s="247"/>
      <c r="H22" s="219"/>
      <c r="I22" s="26" t="s">
        <v>140</v>
      </c>
      <c r="J22" s="221"/>
      <c r="K22" s="138" t="s">
        <v>244</v>
      </c>
      <c r="L22" s="312"/>
      <c r="M22" s="300"/>
      <c r="N22" s="300"/>
      <c r="O22" s="300"/>
      <c r="P22" s="300"/>
      <c r="Q22" s="302"/>
      <c r="R22" s="303">
        <v>-1293</v>
      </c>
    </row>
    <row r="23" spans="1:24" ht="15.6" customHeight="1">
      <c r="A23" s="124">
        <f>A21+1</f>
        <v>43721</v>
      </c>
      <c r="B23" s="123"/>
      <c r="C23" s="251" t="s">
        <v>455</v>
      </c>
      <c r="D23" s="55"/>
      <c r="E23" s="253"/>
      <c r="F23" s="33"/>
      <c r="G23" s="253"/>
      <c r="H23" s="219"/>
      <c r="I23" s="35"/>
      <c r="J23" s="233"/>
      <c r="K23" s="119"/>
      <c r="L23" s="331"/>
      <c r="M23" s="300"/>
      <c r="N23" s="300"/>
      <c r="O23" s="300"/>
      <c r="P23" s="300"/>
      <c r="Q23" s="301"/>
      <c r="R23" s="306">
        <f t="shared" ref="R23" si="9">L23*70+M23*75+N23*25+O23*60+P23*150+Q23*45</f>
        <v>0</v>
      </c>
      <c r="T23" s="126"/>
    </row>
    <row r="24" spans="1:24" ht="15.6" customHeight="1" thickBot="1">
      <c r="A24" s="137" t="s">
        <v>204</v>
      </c>
      <c r="B24" s="130"/>
      <c r="C24" s="252"/>
      <c r="D24" s="58"/>
      <c r="E24" s="230"/>
      <c r="F24" s="24"/>
      <c r="G24" s="230"/>
      <c r="H24" s="232"/>
      <c r="I24" s="34"/>
      <c r="J24" s="234"/>
      <c r="K24" s="131"/>
      <c r="L24" s="332"/>
      <c r="M24" s="304"/>
      <c r="N24" s="304"/>
      <c r="O24" s="304"/>
      <c r="P24" s="304"/>
      <c r="Q24" s="305"/>
      <c r="R24" s="307">
        <v>-1292</v>
      </c>
      <c r="T24" s="129"/>
      <c r="U24" s="132"/>
    </row>
    <row r="25" spans="1:24" ht="15.6" customHeight="1">
      <c r="A25" s="133">
        <f>A23+3</f>
        <v>43724</v>
      </c>
      <c r="B25" s="119" t="s">
        <v>230</v>
      </c>
      <c r="C25" s="237" t="s">
        <v>37</v>
      </c>
      <c r="D25" s="186" t="s">
        <v>79</v>
      </c>
      <c r="E25" s="237" t="s">
        <v>46</v>
      </c>
      <c r="F25" s="186" t="s">
        <v>119</v>
      </c>
      <c r="G25" s="237" t="s">
        <v>48</v>
      </c>
      <c r="H25" s="237" t="s">
        <v>453</v>
      </c>
      <c r="I25" s="60" t="s">
        <v>423</v>
      </c>
      <c r="J25" s="240" t="s">
        <v>49</v>
      </c>
      <c r="K25" s="135" t="s">
        <v>247</v>
      </c>
      <c r="L25" s="311">
        <v>4.4000000000000004</v>
      </c>
      <c r="M25" s="302">
        <v>2</v>
      </c>
      <c r="N25" s="302">
        <v>1.7</v>
      </c>
      <c r="O25" s="302">
        <v>1</v>
      </c>
      <c r="P25" s="302"/>
      <c r="Q25" s="333">
        <v>1.5</v>
      </c>
      <c r="R25" s="334">
        <f t="shared" ref="R25" si="10">L25*70+M25*75+N25*25+O25*60+P25*150+Q25*45</f>
        <v>628</v>
      </c>
      <c r="U25" s="134"/>
    </row>
    <row r="26" spans="1:24" ht="15.6" customHeight="1">
      <c r="A26" s="125" t="s">
        <v>205</v>
      </c>
      <c r="B26" s="140" t="s">
        <v>231</v>
      </c>
      <c r="C26" s="219"/>
      <c r="D26" s="21" t="s">
        <v>80</v>
      </c>
      <c r="E26" s="219"/>
      <c r="F26" s="21" t="s">
        <v>120</v>
      </c>
      <c r="G26" s="219"/>
      <c r="H26" s="219"/>
      <c r="I26" s="56" t="s">
        <v>424</v>
      </c>
      <c r="J26" s="241"/>
      <c r="K26" s="138" t="s">
        <v>248</v>
      </c>
      <c r="L26" s="312"/>
      <c r="M26" s="300"/>
      <c r="N26" s="300"/>
      <c r="O26" s="300"/>
      <c r="P26" s="300"/>
      <c r="Q26" s="302"/>
      <c r="R26" s="303">
        <v>-1291</v>
      </c>
      <c r="U26" s="127"/>
    </row>
    <row r="27" spans="1:24" ht="15.6" customHeight="1">
      <c r="A27" s="124">
        <f>A25+1</f>
        <v>43725</v>
      </c>
      <c r="B27" s="123" t="s">
        <v>225</v>
      </c>
      <c r="C27" s="218" t="s">
        <v>8</v>
      </c>
      <c r="D27" s="59" t="s">
        <v>98</v>
      </c>
      <c r="E27" s="218" t="s">
        <v>47</v>
      </c>
      <c r="F27" s="35" t="s">
        <v>159</v>
      </c>
      <c r="G27" s="229" t="s">
        <v>48</v>
      </c>
      <c r="H27" s="218" t="s">
        <v>50</v>
      </c>
      <c r="I27" s="35" t="s">
        <v>287</v>
      </c>
      <c r="J27" s="254"/>
      <c r="K27" s="135" t="s">
        <v>249</v>
      </c>
      <c r="L27" s="311">
        <v>4.8</v>
      </c>
      <c r="M27" s="302">
        <v>1.8</v>
      </c>
      <c r="N27" s="302">
        <v>1.3</v>
      </c>
      <c r="O27" s="302">
        <v>1</v>
      </c>
      <c r="P27" s="302"/>
      <c r="Q27" s="333">
        <v>1.4</v>
      </c>
      <c r="R27" s="303">
        <f t="shared" ref="R27" si="11">L27*70+M27*75+N27*25+O27*60+P27*150+Q27*45</f>
        <v>626.5</v>
      </c>
      <c r="U27" s="141"/>
    </row>
    <row r="28" spans="1:24" s="142" customFormat="1" ht="15.6" customHeight="1">
      <c r="A28" s="125" t="s">
        <v>206</v>
      </c>
      <c r="B28" s="140" t="s">
        <v>226</v>
      </c>
      <c r="C28" s="219"/>
      <c r="D28" s="21" t="s">
        <v>99</v>
      </c>
      <c r="E28" s="219"/>
      <c r="F28" s="34" t="s">
        <v>160</v>
      </c>
      <c r="G28" s="247"/>
      <c r="H28" s="219"/>
      <c r="I28" s="34" t="s">
        <v>288</v>
      </c>
      <c r="J28" s="254"/>
      <c r="K28" s="138" t="s">
        <v>250</v>
      </c>
      <c r="L28" s="312"/>
      <c r="M28" s="300"/>
      <c r="N28" s="300"/>
      <c r="O28" s="300"/>
      <c r="P28" s="300"/>
      <c r="Q28" s="302"/>
      <c r="R28" s="303">
        <v>-1290</v>
      </c>
    </row>
    <row r="29" spans="1:24" ht="15.6" customHeight="1">
      <c r="A29" s="143">
        <f>A27+1</f>
        <v>43726</v>
      </c>
      <c r="B29" s="123" t="s">
        <v>233</v>
      </c>
      <c r="C29" s="256" t="s">
        <v>36</v>
      </c>
      <c r="D29" s="86" t="s">
        <v>64</v>
      </c>
      <c r="E29" s="244" t="s">
        <v>48</v>
      </c>
      <c r="F29" s="99" t="s">
        <v>85</v>
      </c>
      <c r="G29" s="244" t="s">
        <v>87</v>
      </c>
      <c r="H29" s="242" t="s">
        <v>55</v>
      </c>
      <c r="I29" s="86" t="s">
        <v>88</v>
      </c>
      <c r="J29" s="258"/>
      <c r="K29" s="147" t="s">
        <v>251</v>
      </c>
      <c r="L29" s="331">
        <v>4.7</v>
      </c>
      <c r="M29" s="300">
        <v>2.2000000000000002</v>
      </c>
      <c r="N29" s="300">
        <v>1.7</v>
      </c>
      <c r="O29" s="300">
        <v>1.5</v>
      </c>
      <c r="P29" s="300"/>
      <c r="Q29" s="301">
        <v>1.8</v>
      </c>
      <c r="R29" s="303">
        <f t="shared" ref="R29" si="12">L29*70+M29*75+N29*25+O29*60+P29*150+Q29*45</f>
        <v>707.5</v>
      </c>
      <c r="U29" s="127"/>
    </row>
    <row r="30" spans="1:24" ht="15.6" customHeight="1">
      <c r="A30" s="146" t="s">
        <v>207</v>
      </c>
      <c r="B30" s="122" t="s">
        <v>234</v>
      </c>
      <c r="C30" s="257"/>
      <c r="D30" s="88" t="s">
        <v>65</v>
      </c>
      <c r="E30" s="243"/>
      <c r="F30" s="88" t="s">
        <v>86</v>
      </c>
      <c r="G30" s="243"/>
      <c r="H30" s="243"/>
      <c r="I30" s="88" t="s">
        <v>89</v>
      </c>
      <c r="J30" s="258"/>
      <c r="K30" s="138"/>
      <c r="L30" s="312"/>
      <c r="M30" s="300"/>
      <c r="N30" s="300"/>
      <c r="O30" s="300"/>
      <c r="P30" s="300"/>
      <c r="Q30" s="302"/>
      <c r="R30" s="303">
        <v>-1289</v>
      </c>
    </row>
    <row r="31" spans="1:24" s="144" customFormat="1" ht="15.6" customHeight="1">
      <c r="A31" s="178">
        <f>A29+1</f>
        <v>43727</v>
      </c>
      <c r="B31" s="119" t="s">
        <v>228</v>
      </c>
      <c r="C31" s="260" t="s">
        <v>60</v>
      </c>
      <c r="D31" s="57" t="s">
        <v>81</v>
      </c>
      <c r="E31" s="229" t="s">
        <v>68</v>
      </c>
      <c r="F31" s="35" t="s">
        <v>447</v>
      </c>
      <c r="G31" s="229" t="s">
        <v>53</v>
      </c>
      <c r="H31" s="218" t="s">
        <v>39</v>
      </c>
      <c r="I31" s="33" t="s">
        <v>131</v>
      </c>
      <c r="J31" s="220" t="s">
        <v>442</v>
      </c>
      <c r="K31" s="119" t="s">
        <v>477</v>
      </c>
      <c r="L31" s="311">
        <v>4.2</v>
      </c>
      <c r="M31" s="302">
        <v>2.4</v>
      </c>
      <c r="N31" s="302">
        <v>1.6</v>
      </c>
      <c r="O31" s="302">
        <v>1</v>
      </c>
      <c r="P31" s="302"/>
      <c r="Q31" s="333">
        <v>1.6</v>
      </c>
      <c r="R31" s="303">
        <f t="shared" ref="R31" si="13">L31*70+M31*75+N31*25+O31*60+P31*150+Q31*45</f>
        <v>646</v>
      </c>
      <c r="T31" s="126"/>
      <c r="U31" s="145"/>
      <c r="V31" s="145"/>
      <c r="W31" s="145"/>
      <c r="X31" s="145"/>
    </row>
    <row r="32" spans="1:24" s="144" customFormat="1" ht="15.6" customHeight="1">
      <c r="A32" s="146" t="s">
        <v>208</v>
      </c>
      <c r="B32" s="122" t="s">
        <v>229</v>
      </c>
      <c r="C32" s="261"/>
      <c r="D32" s="56" t="s">
        <v>82</v>
      </c>
      <c r="E32" s="247"/>
      <c r="F32" s="34" t="s">
        <v>448</v>
      </c>
      <c r="G32" s="247"/>
      <c r="H32" s="219"/>
      <c r="I32" s="34" t="s">
        <v>132</v>
      </c>
      <c r="J32" s="221"/>
      <c r="K32" s="128" t="s">
        <v>478</v>
      </c>
      <c r="L32" s="311"/>
      <c r="M32" s="301"/>
      <c r="N32" s="301"/>
      <c r="O32" s="301"/>
      <c r="P32" s="301"/>
      <c r="Q32" s="333"/>
      <c r="R32" s="303">
        <v>-1288</v>
      </c>
      <c r="T32" s="129"/>
      <c r="U32" s="145"/>
      <c r="V32" s="145"/>
      <c r="W32" s="145"/>
      <c r="X32" s="127"/>
    </row>
    <row r="33" spans="1:24" s="144" customFormat="1" ht="15.6" customHeight="1">
      <c r="A33" s="124">
        <f>A31+1</f>
        <v>43728</v>
      </c>
      <c r="B33" s="123" t="s">
        <v>475</v>
      </c>
      <c r="C33" s="218" t="s">
        <v>8</v>
      </c>
      <c r="D33" s="57" t="s">
        <v>495</v>
      </c>
      <c r="E33" s="229" t="s">
        <v>46</v>
      </c>
      <c r="F33" s="35" t="s">
        <v>398</v>
      </c>
      <c r="G33" s="262" t="s">
        <v>372</v>
      </c>
      <c r="H33" s="219" t="s">
        <v>39</v>
      </c>
      <c r="I33" s="35" t="s">
        <v>136</v>
      </c>
      <c r="J33" s="241"/>
      <c r="K33" s="135" t="s">
        <v>252</v>
      </c>
      <c r="L33" s="331">
        <v>4.5999999999999996</v>
      </c>
      <c r="M33" s="300">
        <v>2.5</v>
      </c>
      <c r="N33" s="300">
        <v>1.4</v>
      </c>
      <c r="O33" s="300">
        <v>1</v>
      </c>
      <c r="P33" s="300"/>
      <c r="Q33" s="301">
        <v>1.5</v>
      </c>
      <c r="R33" s="306">
        <f t="shared" ref="R33" si="14">L33*70+M33*75+N33*25+O33*60+P33*150+Q33*45</f>
        <v>672</v>
      </c>
      <c r="T33" s="134"/>
      <c r="U33" s="145"/>
      <c r="V33" s="145"/>
      <c r="W33" s="145"/>
      <c r="X33" s="145"/>
    </row>
    <row r="34" spans="1:24" s="144" customFormat="1" ht="15.6" customHeight="1" thickBot="1">
      <c r="A34" s="137" t="s">
        <v>204</v>
      </c>
      <c r="B34" s="130" t="s">
        <v>476</v>
      </c>
      <c r="C34" s="228"/>
      <c r="D34" s="58" t="s">
        <v>496</v>
      </c>
      <c r="E34" s="230"/>
      <c r="F34" s="24" t="s">
        <v>400</v>
      </c>
      <c r="G34" s="263"/>
      <c r="H34" s="232"/>
      <c r="I34" s="24" t="s">
        <v>137</v>
      </c>
      <c r="J34" s="264"/>
      <c r="K34" s="131" t="s">
        <v>457</v>
      </c>
      <c r="L34" s="332"/>
      <c r="M34" s="304"/>
      <c r="N34" s="304"/>
      <c r="O34" s="304"/>
      <c r="P34" s="304"/>
      <c r="Q34" s="305"/>
      <c r="R34" s="307">
        <v>-1287</v>
      </c>
      <c r="T34" s="145"/>
      <c r="U34" s="145"/>
    </row>
    <row r="35" spans="1:24" s="144" customFormat="1" ht="15.6" customHeight="1">
      <c r="A35" s="133">
        <f>A33+3</f>
        <v>43731</v>
      </c>
      <c r="B35" s="119" t="s">
        <v>210</v>
      </c>
      <c r="C35" s="237" t="s">
        <v>37</v>
      </c>
      <c r="D35" s="33" t="s">
        <v>406</v>
      </c>
      <c r="E35" s="231" t="s">
        <v>48</v>
      </c>
      <c r="F35" s="33" t="s">
        <v>408</v>
      </c>
      <c r="G35" s="237" t="s">
        <v>102</v>
      </c>
      <c r="H35" s="237" t="s">
        <v>453</v>
      </c>
      <c r="I35" s="55" t="s">
        <v>410</v>
      </c>
      <c r="J35" s="240" t="s">
        <v>411</v>
      </c>
      <c r="K35" s="119" t="s">
        <v>459</v>
      </c>
      <c r="L35" s="311">
        <v>4.7</v>
      </c>
      <c r="M35" s="302">
        <v>2.2000000000000002</v>
      </c>
      <c r="N35" s="302">
        <v>1.2</v>
      </c>
      <c r="O35" s="302">
        <v>1</v>
      </c>
      <c r="P35" s="302"/>
      <c r="Q35" s="333">
        <v>1.2</v>
      </c>
      <c r="R35" s="334">
        <f t="shared" ref="R35" si="15">L35*70+M35*75+N35*25+O35*60+P35*150+Q35*45</f>
        <v>638</v>
      </c>
      <c r="T35" s="145"/>
      <c r="U35" s="145"/>
    </row>
    <row r="36" spans="1:24" s="144" customFormat="1" ht="15.6" customHeight="1">
      <c r="A36" s="125" t="s">
        <v>205</v>
      </c>
      <c r="B36" s="122" t="s">
        <v>213</v>
      </c>
      <c r="C36" s="219"/>
      <c r="D36" s="25" t="s">
        <v>412</v>
      </c>
      <c r="E36" s="219"/>
      <c r="F36" s="34" t="s">
        <v>413</v>
      </c>
      <c r="G36" s="219"/>
      <c r="H36" s="219"/>
      <c r="I36" s="56" t="s">
        <v>414</v>
      </c>
      <c r="J36" s="241"/>
      <c r="K36" s="122" t="s">
        <v>460</v>
      </c>
      <c r="L36" s="312"/>
      <c r="M36" s="300"/>
      <c r="N36" s="300"/>
      <c r="O36" s="300"/>
      <c r="P36" s="300"/>
      <c r="Q36" s="302"/>
      <c r="R36" s="303">
        <v>-1286</v>
      </c>
      <c r="T36" s="145"/>
      <c r="U36" s="145"/>
    </row>
    <row r="37" spans="1:24" s="144" customFormat="1" ht="15.6" customHeight="1">
      <c r="A37" s="124">
        <f>A35+1</f>
        <v>43732</v>
      </c>
      <c r="B37" s="123" t="s">
        <v>479</v>
      </c>
      <c r="C37" s="260" t="s">
        <v>8</v>
      </c>
      <c r="D37" s="33" t="s">
        <v>449</v>
      </c>
      <c r="E37" s="218" t="s">
        <v>47</v>
      </c>
      <c r="F37" s="33" t="s">
        <v>142</v>
      </c>
      <c r="G37" s="231" t="s">
        <v>46</v>
      </c>
      <c r="H37" s="218" t="s">
        <v>50</v>
      </c>
      <c r="I37" s="22" t="s">
        <v>138</v>
      </c>
      <c r="J37" s="265" t="s">
        <v>444</v>
      </c>
      <c r="K37" s="123" t="s">
        <v>253</v>
      </c>
      <c r="L37" s="311">
        <v>4.5999999999999996</v>
      </c>
      <c r="M37" s="302">
        <v>2</v>
      </c>
      <c r="N37" s="302">
        <v>1.4</v>
      </c>
      <c r="O37" s="302">
        <v>1</v>
      </c>
      <c r="P37" s="302">
        <v>1</v>
      </c>
      <c r="Q37" s="333">
        <v>1.5</v>
      </c>
      <c r="R37" s="303">
        <f t="shared" ref="R37" si="16">L37*70+M37*75+N37*25+O37*60+P37*150+Q37*45</f>
        <v>784.5</v>
      </c>
      <c r="T37" s="145"/>
      <c r="U37" s="145"/>
    </row>
    <row r="38" spans="1:24" s="144" customFormat="1" ht="15.6" customHeight="1">
      <c r="A38" s="125" t="s">
        <v>206</v>
      </c>
      <c r="B38" s="122" t="s">
        <v>480</v>
      </c>
      <c r="C38" s="261"/>
      <c r="D38" s="34" t="s">
        <v>450</v>
      </c>
      <c r="E38" s="219"/>
      <c r="F38" s="34" t="s">
        <v>143</v>
      </c>
      <c r="G38" s="219"/>
      <c r="H38" s="219"/>
      <c r="I38" s="23" t="s">
        <v>139</v>
      </c>
      <c r="J38" s="265"/>
      <c r="K38" s="140" t="s">
        <v>254</v>
      </c>
      <c r="L38" s="312"/>
      <c r="M38" s="300"/>
      <c r="N38" s="300"/>
      <c r="O38" s="300"/>
      <c r="P38" s="300"/>
      <c r="Q38" s="302"/>
      <c r="R38" s="303">
        <v>-1285</v>
      </c>
    </row>
    <row r="39" spans="1:24" s="144" customFormat="1" ht="15.6" customHeight="1">
      <c r="A39" s="124">
        <f>A37+1</f>
        <v>43733</v>
      </c>
      <c r="B39" s="123" t="s">
        <v>235</v>
      </c>
      <c r="C39" s="256" t="s">
        <v>36</v>
      </c>
      <c r="D39" s="86" t="s">
        <v>73</v>
      </c>
      <c r="E39" s="242" t="s">
        <v>48</v>
      </c>
      <c r="F39" s="86" t="s">
        <v>93</v>
      </c>
      <c r="G39" s="244" t="s">
        <v>47</v>
      </c>
      <c r="H39" s="242" t="s">
        <v>55</v>
      </c>
      <c r="I39" s="86" t="s">
        <v>121</v>
      </c>
      <c r="J39" s="258"/>
      <c r="K39" s="147" t="s">
        <v>251</v>
      </c>
      <c r="L39" s="331">
        <v>4.7</v>
      </c>
      <c r="M39" s="300">
        <v>2.1</v>
      </c>
      <c r="N39" s="300">
        <v>1.6</v>
      </c>
      <c r="O39" s="300">
        <v>1.5</v>
      </c>
      <c r="P39" s="300"/>
      <c r="Q39" s="301">
        <v>1.7</v>
      </c>
      <c r="R39" s="303">
        <f t="shared" ref="R39" si="17">L39*70+M39*75+N39*25+O39*60+P39*150+Q39*45</f>
        <v>693</v>
      </c>
    </row>
    <row r="40" spans="1:24" s="144" customFormat="1" ht="15.6" customHeight="1">
      <c r="A40" s="125" t="s">
        <v>207</v>
      </c>
      <c r="B40" s="122" t="s">
        <v>236</v>
      </c>
      <c r="C40" s="257"/>
      <c r="D40" s="88" t="s">
        <v>74</v>
      </c>
      <c r="E40" s="243"/>
      <c r="F40" s="88" t="s">
        <v>94</v>
      </c>
      <c r="G40" s="243"/>
      <c r="H40" s="243"/>
      <c r="I40" s="88" t="s">
        <v>122</v>
      </c>
      <c r="J40" s="258"/>
      <c r="K40" s="128"/>
      <c r="L40" s="312"/>
      <c r="M40" s="300"/>
      <c r="N40" s="300"/>
      <c r="O40" s="300"/>
      <c r="P40" s="300"/>
      <c r="Q40" s="302"/>
      <c r="R40" s="303">
        <v>-1284</v>
      </c>
    </row>
    <row r="41" spans="1:24" s="144" customFormat="1" ht="15" customHeight="1">
      <c r="A41" s="133">
        <f>A39+1</f>
        <v>43734</v>
      </c>
      <c r="B41" s="177" t="s">
        <v>466</v>
      </c>
      <c r="C41" s="219" t="s">
        <v>61</v>
      </c>
      <c r="D41" s="55" t="s">
        <v>90</v>
      </c>
      <c r="E41" s="253" t="s">
        <v>46</v>
      </c>
      <c r="F41" s="33" t="s">
        <v>153</v>
      </c>
      <c r="G41" s="253" t="s">
        <v>46</v>
      </c>
      <c r="H41" s="218" t="s">
        <v>39</v>
      </c>
      <c r="I41" s="35" t="s">
        <v>141</v>
      </c>
      <c r="J41" s="220" t="s">
        <v>442</v>
      </c>
      <c r="K41" s="123" t="s">
        <v>481</v>
      </c>
      <c r="L41" s="311">
        <v>4.5</v>
      </c>
      <c r="M41" s="302">
        <v>2.2999999999999998</v>
      </c>
      <c r="N41" s="302">
        <v>1.3</v>
      </c>
      <c r="O41" s="302">
        <v>1</v>
      </c>
      <c r="P41" s="302"/>
      <c r="Q41" s="333">
        <v>1.6</v>
      </c>
      <c r="R41" s="303">
        <f t="shared" ref="R41" si="18">L41*70+M41*75+N41*25+O41*60+P41*150+Q41*45</f>
        <v>652</v>
      </c>
    </row>
    <row r="42" spans="1:24" s="144" customFormat="1" ht="15" customHeight="1">
      <c r="A42" s="125" t="s">
        <v>208</v>
      </c>
      <c r="B42" s="184" t="s">
        <v>218</v>
      </c>
      <c r="C42" s="261"/>
      <c r="D42" s="56" t="s">
        <v>91</v>
      </c>
      <c r="E42" s="247"/>
      <c r="F42" s="34" t="s">
        <v>161</v>
      </c>
      <c r="G42" s="247"/>
      <c r="H42" s="219"/>
      <c r="I42" s="34" t="s">
        <v>51</v>
      </c>
      <c r="J42" s="221"/>
      <c r="K42" s="140" t="s">
        <v>255</v>
      </c>
      <c r="L42" s="311"/>
      <c r="M42" s="301"/>
      <c r="N42" s="301"/>
      <c r="O42" s="301"/>
      <c r="P42" s="301"/>
      <c r="Q42" s="333"/>
      <c r="R42" s="303">
        <v>-1283</v>
      </c>
    </row>
    <row r="43" spans="1:24" s="144" customFormat="1" ht="15" customHeight="1">
      <c r="A43" s="133">
        <f>A41+1</f>
        <v>43735</v>
      </c>
      <c r="B43" s="119" t="s">
        <v>232</v>
      </c>
      <c r="C43" s="219" t="s">
        <v>8</v>
      </c>
      <c r="D43" s="35" t="s">
        <v>105</v>
      </c>
      <c r="E43" s="218" t="s">
        <v>46</v>
      </c>
      <c r="F43" s="35" t="s">
        <v>148</v>
      </c>
      <c r="G43" s="229" t="s">
        <v>87</v>
      </c>
      <c r="H43" s="219" t="s">
        <v>39</v>
      </c>
      <c r="I43" s="35" t="s">
        <v>133</v>
      </c>
      <c r="J43" s="241"/>
      <c r="K43" s="147" t="s">
        <v>482</v>
      </c>
      <c r="L43" s="331">
        <v>4.7</v>
      </c>
      <c r="M43" s="300">
        <v>2</v>
      </c>
      <c r="N43" s="300">
        <v>1.6</v>
      </c>
      <c r="O43" s="300">
        <v>1</v>
      </c>
      <c r="P43" s="300">
        <v>0.5</v>
      </c>
      <c r="Q43" s="301">
        <v>1.6</v>
      </c>
      <c r="R43" s="306">
        <f t="shared" ref="R43" si="19">L43*70+M43*75+N43*25+O43*60+P43*150+Q43*45</f>
        <v>726</v>
      </c>
    </row>
    <row r="44" spans="1:24" s="144" customFormat="1" ht="15" customHeight="1" thickBot="1">
      <c r="A44" s="137" t="s">
        <v>204</v>
      </c>
      <c r="B44" s="130" t="s">
        <v>227</v>
      </c>
      <c r="C44" s="288"/>
      <c r="D44" s="24" t="s">
        <v>106</v>
      </c>
      <c r="E44" s="228"/>
      <c r="F44" s="24" t="s">
        <v>149</v>
      </c>
      <c r="G44" s="230"/>
      <c r="H44" s="232"/>
      <c r="I44" s="24" t="s">
        <v>134</v>
      </c>
      <c r="J44" s="264"/>
      <c r="K44" s="131" t="s">
        <v>458</v>
      </c>
      <c r="L44" s="332"/>
      <c r="M44" s="304"/>
      <c r="N44" s="304"/>
      <c r="O44" s="304"/>
      <c r="P44" s="304"/>
      <c r="Q44" s="305"/>
      <c r="R44" s="307">
        <v>-1282</v>
      </c>
    </row>
    <row r="45" spans="1:24" s="144" customFormat="1" ht="15" customHeight="1">
      <c r="A45" s="133">
        <v>43738</v>
      </c>
      <c r="B45" s="123" t="s">
        <v>239</v>
      </c>
      <c r="C45" s="237" t="s">
        <v>425</v>
      </c>
      <c r="D45" s="20" t="s">
        <v>426</v>
      </c>
      <c r="E45" s="237" t="s">
        <v>427</v>
      </c>
      <c r="F45" s="192" t="s">
        <v>441</v>
      </c>
      <c r="G45" s="286" t="s">
        <v>407</v>
      </c>
      <c r="H45" s="237" t="s">
        <v>453</v>
      </c>
      <c r="I45" s="191" t="s">
        <v>428</v>
      </c>
      <c r="J45" s="289" t="s">
        <v>429</v>
      </c>
      <c r="K45" s="119" t="s">
        <v>245</v>
      </c>
      <c r="L45" s="331">
        <v>4.7</v>
      </c>
      <c r="M45" s="300">
        <v>2</v>
      </c>
      <c r="N45" s="300">
        <v>1.6</v>
      </c>
      <c r="O45" s="300">
        <v>1</v>
      </c>
      <c r="P45" s="300"/>
      <c r="Q45" s="301">
        <v>1.6</v>
      </c>
      <c r="R45" s="303">
        <f>L45*70+M45*75+N45*25+O45*60+P45*150+Q45*45</f>
        <v>651</v>
      </c>
    </row>
    <row r="46" spans="1:24" s="144" customFormat="1" ht="15" customHeight="1" thickBot="1">
      <c r="A46" s="137" t="s">
        <v>454</v>
      </c>
      <c r="B46" s="130" t="s">
        <v>240</v>
      </c>
      <c r="C46" s="228"/>
      <c r="D46" s="24" t="s">
        <v>430</v>
      </c>
      <c r="E46" s="228"/>
      <c r="F46" s="193" t="s">
        <v>431</v>
      </c>
      <c r="G46" s="287"/>
      <c r="H46" s="228"/>
      <c r="I46" s="58" t="s">
        <v>432</v>
      </c>
      <c r="J46" s="285"/>
      <c r="K46" s="131" t="s">
        <v>246</v>
      </c>
      <c r="L46" s="332"/>
      <c r="M46" s="304"/>
      <c r="N46" s="304"/>
      <c r="O46" s="304"/>
      <c r="P46" s="304"/>
      <c r="Q46" s="305"/>
      <c r="R46" s="307">
        <v>-1302</v>
      </c>
    </row>
    <row r="47" spans="1:24" s="111" customFormat="1" ht="14.45" customHeight="1">
      <c r="A47" s="313" t="s">
        <v>182</v>
      </c>
      <c r="B47" s="314"/>
      <c r="C47" s="314"/>
      <c r="D47" s="150" t="s">
        <v>183</v>
      </c>
      <c r="E47" s="315" t="s">
        <v>184</v>
      </c>
      <c r="F47" s="315"/>
      <c r="G47" s="315" t="s">
        <v>185</v>
      </c>
      <c r="H47" s="315"/>
      <c r="I47" s="315" t="s">
        <v>186</v>
      </c>
      <c r="J47" s="315"/>
      <c r="K47" s="151" t="s">
        <v>187</v>
      </c>
      <c r="L47" s="316" t="s">
        <v>188</v>
      </c>
      <c r="M47" s="316"/>
      <c r="N47" s="316"/>
      <c r="O47" s="317" t="s">
        <v>189</v>
      </c>
      <c r="P47" s="317"/>
      <c r="Q47" s="317"/>
      <c r="R47" s="318"/>
    </row>
    <row r="48" spans="1:24" s="111" customFormat="1" ht="20.45" customHeight="1">
      <c r="A48" s="325" t="s">
        <v>190</v>
      </c>
      <c r="B48" s="326"/>
      <c r="C48" s="326"/>
      <c r="D48" s="152">
        <v>550</v>
      </c>
      <c r="E48" s="327" t="s">
        <v>191</v>
      </c>
      <c r="F48" s="327"/>
      <c r="G48" s="327" t="s">
        <v>192</v>
      </c>
      <c r="H48" s="327"/>
      <c r="I48" s="327" t="s">
        <v>193</v>
      </c>
      <c r="J48" s="327"/>
      <c r="K48" s="153">
        <v>1</v>
      </c>
      <c r="L48" s="328">
        <v>0.5</v>
      </c>
      <c r="M48" s="328"/>
      <c r="N48" s="328"/>
      <c r="O48" s="329" t="s">
        <v>192</v>
      </c>
      <c r="P48" s="329"/>
      <c r="Q48" s="329"/>
      <c r="R48" s="330"/>
    </row>
    <row r="49" spans="1:19" s="111" customFormat="1" ht="20.45" customHeight="1" thickBot="1">
      <c r="A49" s="319" t="s">
        <v>194</v>
      </c>
      <c r="B49" s="320"/>
      <c r="C49" s="320"/>
      <c r="D49" s="154">
        <v>700</v>
      </c>
      <c r="E49" s="321" t="s">
        <v>195</v>
      </c>
      <c r="F49" s="321"/>
      <c r="G49" s="321" t="s">
        <v>192</v>
      </c>
      <c r="H49" s="321"/>
      <c r="I49" s="321" t="s">
        <v>192</v>
      </c>
      <c r="J49" s="321"/>
      <c r="K49" s="155">
        <v>1</v>
      </c>
      <c r="L49" s="322">
        <v>0.5</v>
      </c>
      <c r="M49" s="322"/>
      <c r="N49" s="322"/>
      <c r="O49" s="323" t="s">
        <v>196</v>
      </c>
      <c r="P49" s="323"/>
      <c r="Q49" s="323"/>
      <c r="R49" s="324"/>
    </row>
    <row r="50" spans="1:19" s="164" customFormat="1" ht="16.5">
      <c r="A50" s="156" t="s">
        <v>197</v>
      </c>
      <c r="B50" s="157"/>
      <c r="C50" s="158"/>
      <c r="D50" s="159"/>
      <c r="E50" s="160"/>
      <c r="F50" s="159"/>
      <c r="G50" s="159"/>
      <c r="H50" s="159"/>
      <c r="I50" s="159"/>
      <c r="J50" s="159"/>
      <c r="K50" s="158"/>
      <c r="L50" s="161"/>
      <c r="M50" s="161"/>
      <c r="N50" s="161"/>
      <c r="O50" s="161"/>
      <c r="P50" s="161"/>
      <c r="Q50" s="162"/>
      <c r="R50" s="163"/>
      <c r="S50" s="163"/>
    </row>
    <row r="51" spans="1:19" s="168" customFormat="1" ht="14.45" customHeight="1">
      <c r="A51" s="165" t="s">
        <v>198</v>
      </c>
      <c r="B51" s="165"/>
      <c r="C51" s="165"/>
      <c r="D51" s="165"/>
      <c r="E51" s="166"/>
      <c r="F51" s="165"/>
      <c r="G51" s="165"/>
      <c r="H51" s="165"/>
      <c r="I51" s="165"/>
      <c r="J51" s="167"/>
      <c r="K51" s="165"/>
      <c r="Q51" s="169"/>
    </row>
    <row r="52" spans="1:19" s="168" customFormat="1" ht="14.45" customHeight="1">
      <c r="A52" s="165"/>
      <c r="B52" s="165"/>
      <c r="C52" s="165"/>
      <c r="D52" s="166"/>
      <c r="E52" s="166"/>
      <c r="F52" s="165"/>
      <c r="G52" s="165"/>
      <c r="H52" s="165"/>
      <c r="I52" s="165"/>
      <c r="J52" s="165"/>
      <c r="K52" s="165"/>
    </row>
    <row r="53" spans="1:19" s="168" customFormat="1" ht="14.45" customHeight="1">
      <c r="A53" s="165"/>
      <c r="B53" s="165"/>
      <c r="C53" s="165"/>
      <c r="D53" s="165"/>
      <c r="E53" s="166"/>
      <c r="F53" s="165"/>
      <c r="G53" s="165"/>
      <c r="H53" s="165"/>
      <c r="I53" s="165"/>
      <c r="J53" s="165"/>
      <c r="K53" s="165"/>
      <c r="Q53" s="169"/>
    </row>
    <row r="54" spans="1:19" s="168" customFormat="1" ht="14.45" customHeight="1">
      <c r="A54" s="166"/>
      <c r="B54" s="165"/>
      <c r="C54" s="165"/>
      <c r="D54" s="165"/>
      <c r="E54" s="166"/>
      <c r="F54" s="165"/>
      <c r="G54" s="165"/>
      <c r="H54" s="165"/>
      <c r="I54" s="165"/>
      <c r="J54" s="165"/>
      <c r="K54" s="165"/>
      <c r="Q54" s="169"/>
    </row>
    <row r="55" spans="1:19" s="172" customFormat="1" ht="19.149999999999999" customHeight="1">
      <c r="A55" s="166"/>
      <c r="B55" s="170"/>
      <c r="C55" s="170"/>
      <c r="D55" s="187"/>
      <c r="E55" s="187"/>
      <c r="F55" s="79"/>
      <c r="G55" s="187"/>
      <c r="H55" s="79"/>
      <c r="I55" s="79"/>
      <c r="J55" s="171"/>
      <c r="K55" s="199"/>
      <c r="Q55" s="173"/>
    </row>
    <row r="56" spans="1:19" ht="21" customHeight="1">
      <c r="D56" s="188"/>
      <c r="E56" s="187"/>
      <c r="F56" s="81"/>
      <c r="G56" s="187"/>
      <c r="H56" s="79"/>
      <c r="I56" s="81"/>
      <c r="J56" s="174"/>
      <c r="K56" s="199"/>
    </row>
    <row r="57" spans="1:19" ht="21" customHeight="1">
      <c r="J57" s="171"/>
      <c r="K57" s="200"/>
    </row>
    <row r="58" spans="1:19" ht="21" customHeight="1">
      <c r="J58" s="168"/>
    </row>
    <row r="59" spans="1:19" ht="21" customHeight="1">
      <c r="J59" s="171"/>
    </row>
    <row r="60" spans="1:19" ht="21" customHeight="1">
      <c r="J60" s="171"/>
    </row>
    <row r="67" spans="3:11" ht="21" customHeight="1">
      <c r="C67" s="120"/>
      <c r="J67" s="120"/>
      <c r="K67" s="175"/>
    </row>
  </sheetData>
  <sheetProtection selectLockedCells="1" selectUnlockedCells="1"/>
  <mergeCells count="285">
    <mergeCell ref="O5:O6"/>
    <mergeCell ref="P5:P6"/>
    <mergeCell ref="Q5:Q6"/>
    <mergeCell ref="A1:Q1"/>
    <mergeCell ref="D2:E2"/>
    <mergeCell ref="F2:G2"/>
    <mergeCell ref="R3:R4"/>
    <mergeCell ref="C3:C4"/>
    <mergeCell ref="E3:E4"/>
    <mergeCell ref="G3:G4"/>
    <mergeCell ref="H3:H4"/>
    <mergeCell ref="J3:J4"/>
    <mergeCell ref="O3:O4"/>
    <mergeCell ref="P3:P4"/>
    <mergeCell ref="Q3:Q4"/>
    <mergeCell ref="R5:R6"/>
    <mergeCell ref="C7:C8"/>
    <mergeCell ref="E7:E8"/>
    <mergeCell ref="G7:G8"/>
    <mergeCell ref="H7:H8"/>
    <mergeCell ref="J7:J8"/>
    <mergeCell ref="L7:L8"/>
    <mergeCell ref="M7:M8"/>
    <mergeCell ref="N7:N8"/>
    <mergeCell ref="L3:L4"/>
    <mergeCell ref="M3:M4"/>
    <mergeCell ref="N3:N4"/>
    <mergeCell ref="M5:M6"/>
    <mergeCell ref="N5:N6"/>
    <mergeCell ref="P15:P16"/>
    <mergeCell ref="Q15:Q16"/>
    <mergeCell ref="R15:R16"/>
    <mergeCell ref="C17:C18"/>
    <mergeCell ref="E17:E18"/>
    <mergeCell ref="G17:G18"/>
    <mergeCell ref="H17:H18"/>
    <mergeCell ref="J17:J18"/>
    <mergeCell ref="L17:L18"/>
    <mergeCell ref="M17:M18"/>
    <mergeCell ref="C15:C16"/>
    <mergeCell ref="E15:E16"/>
    <mergeCell ref="G15:G16"/>
    <mergeCell ref="H15:H16"/>
    <mergeCell ref="J15:J16"/>
    <mergeCell ref="L15:L16"/>
    <mergeCell ref="M15:M16"/>
    <mergeCell ref="N15:N16"/>
    <mergeCell ref="O15:O16"/>
    <mergeCell ref="N17:N18"/>
    <mergeCell ref="O17:O18"/>
    <mergeCell ref="P17:P18"/>
    <mergeCell ref="Q17:Q18"/>
    <mergeCell ref="R17:R18"/>
    <mergeCell ref="C19:C20"/>
    <mergeCell ref="E19:E20"/>
    <mergeCell ref="G19:G20"/>
    <mergeCell ref="H19:H20"/>
    <mergeCell ref="J19:J20"/>
    <mergeCell ref="R19:R20"/>
    <mergeCell ref="C21:C22"/>
    <mergeCell ref="E21:E22"/>
    <mergeCell ref="G21:G22"/>
    <mergeCell ref="H21:H22"/>
    <mergeCell ref="J21:J22"/>
    <mergeCell ref="L21:L22"/>
    <mergeCell ref="M21:M22"/>
    <mergeCell ref="N21:N22"/>
    <mergeCell ref="O21:O22"/>
    <mergeCell ref="L19:L20"/>
    <mergeCell ref="M19:M20"/>
    <mergeCell ref="N19:N20"/>
    <mergeCell ref="O19:O20"/>
    <mergeCell ref="P19:P20"/>
    <mergeCell ref="Q19:Q20"/>
    <mergeCell ref="P21:P22"/>
    <mergeCell ref="Q21:Q22"/>
    <mergeCell ref="R21:R22"/>
    <mergeCell ref="P23:P24"/>
    <mergeCell ref="Q23:Q24"/>
    <mergeCell ref="R23:R24"/>
    <mergeCell ref="C25:C26"/>
    <mergeCell ref="E25:E26"/>
    <mergeCell ref="G25:G26"/>
    <mergeCell ref="H25:H26"/>
    <mergeCell ref="J25:J26"/>
    <mergeCell ref="R25:R26"/>
    <mergeCell ref="L25:L26"/>
    <mergeCell ref="M25:M26"/>
    <mergeCell ref="N25:N26"/>
    <mergeCell ref="O25:O26"/>
    <mergeCell ref="P25:P26"/>
    <mergeCell ref="Q25:Q26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P27:P28"/>
    <mergeCell ref="Q27:Q28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P29:P30"/>
    <mergeCell ref="Q29:Q30"/>
    <mergeCell ref="R29:R30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C31:C32"/>
    <mergeCell ref="E31:E32"/>
    <mergeCell ref="G31:G32"/>
    <mergeCell ref="H31:H32"/>
    <mergeCell ref="J31:J32"/>
    <mergeCell ref="R31:R32"/>
    <mergeCell ref="C33:C34"/>
    <mergeCell ref="E33:E34"/>
    <mergeCell ref="G33:G34"/>
    <mergeCell ref="H33:H34"/>
    <mergeCell ref="J33:J34"/>
    <mergeCell ref="L33:L34"/>
    <mergeCell ref="M33:M34"/>
    <mergeCell ref="N33:N34"/>
    <mergeCell ref="O33:O34"/>
    <mergeCell ref="L31:L32"/>
    <mergeCell ref="M31:M32"/>
    <mergeCell ref="N31:N32"/>
    <mergeCell ref="O31:O32"/>
    <mergeCell ref="P31:P32"/>
    <mergeCell ref="Q31:Q32"/>
    <mergeCell ref="P33:P34"/>
    <mergeCell ref="Q33:Q34"/>
    <mergeCell ref="R33:R34"/>
    <mergeCell ref="P35:P36"/>
    <mergeCell ref="Q35:Q36"/>
    <mergeCell ref="R35:R36"/>
    <mergeCell ref="C37:C38"/>
    <mergeCell ref="E37:E38"/>
    <mergeCell ref="G37:G38"/>
    <mergeCell ref="H37:H38"/>
    <mergeCell ref="J37:J38"/>
    <mergeCell ref="R37:R38"/>
    <mergeCell ref="L37:L38"/>
    <mergeCell ref="M37:M38"/>
    <mergeCell ref="N37:N38"/>
    <mergeCell ref="O37:O38"/>
    <mergeCell ref="P37:P38"/>
    <mergeCell ref="Q37:Q38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P39:P40"/>
    <mergeCell ref="Q39:Q40"/>
    <mergeCell ref="R39:R40"/>
    <mergeCell ref="C41:C42"/>
    <mergeCell ref="E41:E42"/>
    <mergeCell ref="G41:G42"/>
    <mergeCell ref="H41:H42"/>
    <mergeCell ref="J41:J42"/>
    <mergeCell ref="L41:L42"/>
    <mergeCell ref="M41:M42"/>
    <mergeCell ref="N41:N42"/>
    <mergeCell ref="O41:O42"/>
    <mergeCell ref="P41:P42"/>
    <mergeCell ref="Q41:Q42"/>
    <mergeCell ref="R41:R42"/>
    <mergeCell ref="C39:C40"/>
    <mergeCell ref="E39:E40"/>
    <mergeCell ref="G39:G40"/>
    <mergeCell ref="H39:H40"/>
    <mergeCell ref="J39:J40"/>
    <mergeCell ref="L39:L40"/>
    <mergeCell ref="M39:M40"/>
    <mergeCell ref="N39:N40"/>
    <mergeCell ref="O39:O40"/>
    <mergeCell ref="C43:C44"/>
    <mergeCell ref="E43:E44"/>
    <mergeCell ref="G43:G44"/>
    <mergeCell ref="H43:H44"/>
    <mergeCell ref="J43:J44"/>
    <mergeCell ref="R43:R44"/>
    <mergeCell ref="C45:C46"/>
    <mergeCell ref="E45:E46"/>
    <mergeCell ref="G45:G46"/>
    <mergeCell ref="H45:H46"/>
    <mergeCell ref="J45:J46"/>
    <mergeCell ref="L45:L46"/>
    <mergeCell ref="M45:M46"/>
    <mergeCell ref="N45:N46"/>
    <mergeCell ref="O45:O46"/>
    <mergeCell ref="L43:L44"/>
    <mergeCell ref="M43:M44"/>
    <mergeCell ref="N43:N44"/>
    <mergeCell ref="O43:O44"/>
    <mergeCell ref="P43:P44"/>
    <mergeCell ref="Q43:Q44"/>
    <mergeCell ref="P45:P46"/>
    <mergeCell ref="Q45:Q46"/>
    <mergeCell ref="R45:R46"/>
    <mergeCell ref="A47:C47"/>
    <mergeCell ref="E47:F47"/>
    <mergeCell ref="G47:H47"/>
    <mergeCell ref="I47:J47"/>
    <mergeCell ref="L47:N47"/>
    <mergeCell ref="O47:R47"/>
    <mergeCell ref="A49:C49"/>
    <mergeCell ref="E49:F49"/>
    <mergeCell ref="G49:H49"/>
    <mergeCell ref="I49:J49"/>
    <mergeCell ref="L49:N49"/>
    <mergeCell ref="O49:R49"/>
    <mergeCell ref="A48:C48"/>
    <mergeCell ref="E48:F48"/>
    <mergeCell ref="G48:H48"/>
    <mergeCell ref="I48:J48"/>
    <mergeCell ref="L48:N48"/>
    <mergeCell ref="O48:R48"/>
    <mergeCell ref="C13:C14"/>
    <mergeCell ref="E13:E14"/>
    <mergeCell ref="G13:G14"/>
    <mergeCell ref="H13:H14"/>
    <mergeCell ref="J13:J14"/>
    <mergeCell ref="L11:L12"/>
    <mergeCell ref="L13:L14"/>
    <mergeCell ref="C5:C6"/>
    <mergeCell ref="E5:E6"/>
    <mergeCell ref="G5:G6"/>
    <mergeCell ref="H5:H6"/>
    <mergeCell ref="J5:J6"/>
    <mergeCell ref="C11:C12"/>
    <mergeCell ref="E11:E12"/>
    <mergeCell ref="G11:G12"/>
    <mergeCell ref="H11:H12"/>
    <mergeCell ref="J11:J12"/>
    <mergeCell ref="L5:L6"/>
    <mergeCell ref="C9:C10"/>
    <mergeCell ref="E9:E10"/>
    <mergeCell ref="G9:G10"/>
    <mergeCell ref="H9:H10"/>
    <mergeCell ref="J9:J10"/>
    <mergeCell ref="L9:L10"/>
    <mergeCell ref="M13:M14"/>
    <mergeCell ref="N13:N14"/>
    <mergeCell ref="O13:O14"/>
    <mergeCell ref="P13:P14"/>
    <mergeCell ref="Q13:Q14"/>
    <mergeCell ref="R13:R14"/>
    <mergeCell ref="M11:M12"/>
    <mergeCell ref="N11:N12"/>
    <mergeCell ref="O11:O12"/>
    <mergeCell ref="P11:P12"/>
    <mergeCell ref="Q11:Q12"/>
    <mergeCell ref="R11:R12"/>
    <mergeCell ref="M9:M10"/>
    <mergeCell ref="N9:N10"/>
    <mergeCell ref="O9:O10"/>
    <mergeCell ref="P9:P10"/>
    <mergeCell ref="Q9:Q10"/>
    <mergeCell ref="R9:R10"/>
    <mergeCell ref="O7:O8"/>
    <mergeCell ref="P7:P8"/>
    <mergeCell ref="Q7:Q8"/>
    <mergeCell ref="R7:R8"/>
  </mergeCells>
  <phoneticPr fontId="38" type="noConversion"/>
  <conditionalFormatting sqref="I27:I28">
    <cfRule type="duplicateValues" dxfId="3" priority="3"/>
  </conditionalFormatting>
  <conditionalFormatting sqref="I23:I24">
    <cfRule type="duplicateValues" dxfId="2" priority="2"/>
  </conditionalFormatting>
  <conditionalFormatting sqref="I41:I42">
    <cfRule type="duplicateValues" dxfId="1" priority="1"/>
  </conditionalFormatting>
  <conditionalFormatting sqref="I39:I40">
    <cfRule type="duplicateValues" dxfId="0" priority="4"/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7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楊梅8.9月菜單(葷) </vt:lpstr>
      <vt:lpstr>楊梅8.9月菜單(素) </vt:lpstr>
      <vt:lpstr>楊梅菜單(幼)</vt:lpstr>
      <vt:lpstr>'楊梅8.9月菜單(素) '!Print_Area</vt:lpstr>
      <vt:lpstr>'楊梅8.9月菜單(葷) '!Print_Area</vt:lpstr>
      <vt:lpstr>'楊梅菜單(幼)'!Print_Area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2019-08-29T05:47:18Z</cp:lastPrinted>
  <dcterms:created xsi:type="dcterms:W3CDTF">2015-09-21T03:51:41Z</dcterms:created>
  <dcterms:modified xsi:type="dcterms:W3CDTF">2019-08-29T05:47:47Z</dcterms:modified>
</cp:coreProperties>
</file>