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0" yWindow="-270" windowWidth="11565" windowHeight="9255" tabRatio="832" activeTab="2"/>
  </bookViews>
  <sheets>
    <sheet name="楊梅3月菜單(葷)" sheetId="4" r:id="rId1"/>
    <sheet name="楊梅3月菜單(素)" sheetId="3" r:id="rId2"/>
    <sheet name="楊梅3月幼兒園菜單" sheetId="5" r:id="rId3"/>
  </sheets>
  <definedNames>
    <definedName name="_xlnm.Print_Area" localSheetId="2">楊梅3月幼兒園菜單!$A$1:$R$52</definedName>
    <definedName name="_xlnm.Print_Area" localSheetId="1">'楊梅3月菜單(素)'!$A$1:$P$55</definedName>
    <definedName name="_xlnm.Print_Area" localSheetId="0">'楊梅3月菜單(葷)'!$A$1:$P$56</definedName>
    <definedName name="Z_2533F5A2_B850_4827_AF0B_9273D21E96F6_.wvu.PrintArea" localSheetId="2" hidden="1">楊梅3月幼兒園菜單!$A$1:$R$59</definedName>
    <definedName name="Z_2533F5A2_B850_4827_AF0B_9273D21E96F6_.wvu.PrintArea" localSheetId="1" hidden="1">'楊梅3月菜單(素)'!$A$1:$P$58</definedName>
    <definedName name="Z_2533F5A2_B850_4827_AF0B_9273D21E96F6_.wvu.PrintArea" localSheetId="0" hidden="1">'楊梅3月菜單(葷)'!$A$1:$P$62</definedName>
    <definedName name="Z_2533F5A2_B850_4827_AF0B_9273D21E96F6_.wvu.Rows" localSheetId="2" hidden="1">楊梅3月幼兒園菜單!$47:$49</definedName>
    <definedName name="Z_2533F5A2_B850_4827_AF0B_9273D21E96F6_.wvu.Rows" localSheetId="1" hidden="1">'楊梅3月菜單(素)'!$47:$48</definedName>
    <definedName name="Z_2533F5A2_B850_4827_AF0B_9273D21E96F6_.wvu.Rows" localSheetId="0" hidden="1">'楊梅3月菜單(葷)'!$49:$52</definedName>
    <definedName name="Z_BA281A06_F44F_4E2E_8200_119C13A6BFB7_.wvu.Cols" localSheetId="2" hidden="1">楊梅3月幼兒園菜單!$L:$R</definedName>
    <definedName name="Z_BA281A06_F44F_4E2E_8200_119C13A6BFB7_.wvu.Cols" localSheetId="1" hidden="1">'楊梅3月菜單(素)'!$J:$P</definedName>
    <definedName name="Z_BA281A06_F44F_4E2E_8200_119C13A6BFB7_.wvu.Cols" localSheetId="0" hidden="1">'楊梅3月菜單(葷)'!$J:$P</definedName>
    <definedName name="Z_BA281A06_F44F_4E2E_8200_119C13A6BFB7_.wvu.PrintArea" localSheetId="2" hidden="1">楊梅3月幼兒園菜單!$A$1:$R$59</definedName>
    <definedName name="Z_BA281A06_F44F_4E2E_8200_119C13A6BFB7_.wvu.PrintArea" localSheetId="1" hidden="1">'楊梅3月菜單(素)'!$A$1:$P$58</definedName>
    <definedName name="Z_BA281A06_F44F_4E2E_8200_119C13A6BFB7_.wvu.PrintArea" localSheetId="0" hidden="1">'楊梅3月菜單(葷)'!$A$1:$P$62</definedName>
    <definedName name="Z_BA281A06_F44F_4E2E_8200_119C13A6BFB7_.wvu.Rows" localSheetId="2" hidden="1">楊梅3月幼兒園菜單!$47:$59</definedName>
    <definedName name="Z_BA281A06_F44F_4E2E_8200_119C13A6BFB7_.wvu.Rows" localSheetId="1" hidden="1">'楊梅3月菜單(素)'!$47:$58</definedName>
    <definedName name="Z_BA281A06_F44F_4E2E_8200_119C13A6BFB7_.wvu.Rows" localSheetId="0" hidden="1">'楊梅3月菜單(葷)'!$49:$62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P47" i="3" l="1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A9" i="3"/>
  <c r="A11" i="3" s="1"/>
  <c r="P7" i="3"/>
  <c r="P5" i="3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A9" i="4"/>
  <c r="A11" i="4" s="1"/>
  <c r="R45" i="5"/>
  <c r="R43" i="5"/>
  <c r="R41" i="5"/>
  <c r="R39" i="5"/>
  <c r="R37" i="5"/>
  <c r="R35" i="5"/>
  <c r="R33" i="5"/>
  <c r="R31" i="5"/>
  <c r="R29" i="5"/>
  <c r="R27" i="5"/>
  <c r="R25" i="5"/>
  <c r="A15" i="3" l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13" i="3"/>
  <c r="A15" i="4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13" i="4"/>
  <c r="R19" i="5" l="1"/>
  <c r="R17" i="5"/>
  <c r="R11" i="5"/>
  <c r="R9" i="5"/>
  <c r="R7" i="5"/>
  <c r="R5" i="5"/>
  <c r="R3" i="5"/>
  <c r="A45" i="5"/>
  <c r="A43" i="5"/>
  <c r="A41" i="5"/>
  <c r="A39" i="5"/>
  <c r="A37" i="5"/>
  <c r="A33" i="5"/>
  <c r="A35" i="5"/>
  <c r="A31" i="5"/>
  <c r="R21" i="5" l="1"/>
  <c r="R23" i="5"/>
  <c r="A7" i="5" l="1"/>
  <c r="A9" i="5" s="1"/>
  <c r="A13" i="5" s="1"/>
  <c r="R15" i="5"/>
  <c r="R13" i="5"/>
  <c r="A15" i="5" l="1"/>
  <c r="A17" i="5" s="1"/>
  <c r="A19" i="5" s="1"/>
  <c r="A21" i="5" s="1"/>
  <c r="A23" i="5" s="1"/>
  <c r="A11" i="5"/>
  <c r="A25" i="5"/>
  <c r="A27" i="5" s="1"/>
  <c r="A29" i="5" s="1"/>
</calcChain>
</file>

<file path=xl/sharedStrings.xml><?xml version="1.0" encoding="utf-8"?>
<sst xmlns="http://schemas.openxmlformats.org/spreadsheetml/2006/main" count="982" uniqueCount="420">
  <si>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</si>
  <si>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</si>
  <si>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</si>
  <si>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</si>
  <si>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</si>
  <si>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</si>
  <si>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</si>
  <si>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</si>
  <si>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</si>
  <si>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</si>
  <si>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</si>
  <si>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</si>
  <si>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</si>
  <si>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</si>
  <si>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</si>
  <si>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</si>
  <si>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</si>
  <si>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</si>
  <si>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</si>
  <si>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</si>
  <si>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</si>
  <si>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</si>
  <si>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</si>
  <si>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</si>
  <si>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</si>
  <si>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</si>
  <si>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</si>
  <si>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</si>
  <si>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</si>
  <si>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</si>
  <si>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</si>
  <si>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</si>
  <si>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</si>
  <si>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</si>
  <si>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</si>
  <si>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</si>
  <si>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</si>
  <si>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</si>
  <si>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</si>
  <si>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</si>
  <si>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</si>
  <si>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三</t>
    <phoneticPr fontId="10" type="noConversion"/>
  </si>
  <si>
    <t>糙米飯</t>
    <phoneticPr fontId="10" type="noConversion"/>
  </si>
  <si>
    <t>煮</t>
    <phoneticPr fontId="10" type="noConversion"/>
  </si>
  <si>
    <t>炒</t>
    <phoneticPr fontId="41" type="noConversion"/>
  </si>
  <si>
    <t>燒</t>
    <phoneticPr fontId="41" type="noConversion"/>
  </si>
  <si>
    <t>薑絲海芽湯</t>
    <phoneticPr fontId="41" type="noConversion"/>
  </si>
  <si>
    <t>海帶芽.薑絲</t>
    <phoneticPr fontId="41" type="noConversion"/>
  </si>
  <si>
    <r>
      <rPr>
        <sz val="11"/>
        <rFont val="標楷體"/>
        <family val="4"/>
        <charset val="136"/>
      </rPr>
      <t>一</t>
    </r>
    <phoneticPr fontId="10" type="noConversion"/>
  </si>
  <si>
    <t>四</t>
    <phoneticPr fontId="10" type="noConversion"/>
  </si>
  <si>
    <t>五</t>
    <phoneticPr fontId="41" type="noConversion"/>
  </si>
  <si>
    <t>芝麻飯</t>
  </si>
  <si>
    <t>紅豆薏仁湯</t>
    <phoneticPr fontId="41" type="noConversion"/>
  </si>
  <si>
    <t>紅豆.小薏仁.二砂</t>
    <phoneticPr fontId="41" type="noConversion"/>
  </si>
  <si>
    <t>蔥油雞排</t>
    <phoneticPr fontId="41" type="noConversion"/>
  </si>
  <si>
    <t>煮</t>
    <phoneticPr fontId="41" type="noConversion"/>
  </si>
  <si>
    <t>有機蔬菜</t>
  </si>
  <si>
    <t>青蔥.香油.薑絲.雞排</t>
    <phoneticPr fontId="41" type="noConversion"/>
  </si>
  <si>
    <t>肉燥乾麵</t>
    <phoneticPr fontId="41" type="noConversion"/>
  </si>
  <si>
    <t>拌</t>
    <phoneticPr fontId="41" type="noConversion"/>
  </si>
  <si>
    <t>絞肉.白油麵.洋蔥.香菇絲</t>
    <phoneticPr fontId="41" type="noConversion"/>
  </si>
  <si>
    <t>紅燒魚丁</t>
    <phoneticPr fontId="41" type="noConversion"/>
  </si>
  <si>
    <t>魚丁.洋蔥.青蔥</t>
    <phoneticPr fontId="41" type="noConversion"/>
  </si>
  <si>
    <t>燒</t>
    <phoneticPr fontId="10" type="noConversion"/>
  </si>
  <si>
    <t>黃芽海帶湯</t>
    <phoneticPr fontId="10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</si>
  <si>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</si>
  <si>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</si>
  <si>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</si>
  <si>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</si>
  <si>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</si>
  <si>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</si>
  <si>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</si>
  <si>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</si>
  <si>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</si>
  <si>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</si>
  <si>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水果拼盤</t>
    <phoneticPr fontId="41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</si>
  <si>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</si>
  <si>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</si>
  <si>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</si>
  <si>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</si>
  <si>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</si>
  <si>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</si>
  <si>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</si>
  <si>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</si>
  <si>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</si>
  <si>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</si>
  <si>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</si>
  <si>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</si>
  <si>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</si>
  <si>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</si>
  <si>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</si>
  <si>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 xml:space="preserve"> </t>
  </si>
  <si>
    <t>吻仔魚粥</t>
  </si>
  <si>
    <t>吻仔魚.白米.蔬菜.洗選蛋</t>
  </si>
  <si>
    <t>咖哩炒麵</t>
    <phoneticPr fontId="41" type="noConversion"/>
  </si>
  <si>
    <t>白油麵.絞肉.洋蔥.紅蘿蔔.咖哩粉</t>
    <phoneticPr fontId="41" type="noConversion"/>
  </si>
  <si>
    <t>蛋炒蘿蔔糕</t>
    <phoneticPr fontId="41" type="noConversion"/>
  </si>
  <si>
    <t>洗選蛋.蘿蔔糕.綠豆芽</t>
    <phoneticPr fontId="41" type="noConversion"/>
  </si>
  <si>
    <t>地瓜稀飯+蔥蛋</t>
  </si>
  <si>
    <t>地瓜.白米.洗選蛋.蔥</t>
  </si>
  <si>
    <t>炒烏龍麵</t>
  </si>
  <si>
    <t>烏龍麵.綠豆芽.紅蘿蔔.洋蔥</t>
  </si>
  <si>
    <t>白木耳.黑糖</t>
  </si>
  <si>
    <t>大滷湯餃</t>
    <phoneticPr fontId="41" type="noConversion"/>
  </si>
  <si>
    <t>水餃.蔬菜.木耳絲.洗選蛋.紅蘿蔔</t>
    <phoneticPr fontId="41" type="noConversion"/>
  </si>
  <si>
    <t>綠豆.二砂</t>
    <phoneticPr fontId="41" type="noConversion"/>
  </si>
  <si>
    <t>地瓜.芋頭圓.二砂</t>
    <phoneticPr fontId="41" type="noConversion"/>
  </si>
  <si>
    <t>蔬菜餛飩湯</t>
    <phoneticPr fontId="41" type="noConversion"/>
  </si>
  <si>
    <t>小白菜.肉絲.紅蘿蔔.餛飩</t>
    <phoneticPr fontId="41" type="noConversion"/>
  </si>
  <si>
    <t>黑糖小饅頭+薏仁米漿</t>
    <phoneticPr fontId="41" type="noConversion"/>
  </si>
  <si>
    <t>黑糖小饅頭.薏仁米漿</t>
    <phoneticPr fontId="41" type="noConversion"/>
  </si>
  <si>
    <t>海帶.黃豆芽.大骨</t>
    <phoneticPr fontId="10" type="noConversion"/>
  </si>
  <si>
    <t>枸杞木瓜湯</t>
    <phoneticPr fontId="41" type="noConversion"/>
  </si>
  <si>
    <t>枸杞.青木瓜.大骨</t>
    <phoneticPr fontId="41" type="noConversion"/>
  </si>
  <si>
    <t>玉米排骨湯</t>
  </si>
  <si>
    <t>玉米段.排骨丁</t>
  </si>
  <si>
    <t>鮭魚炒飯</t>
  </si>
  <si>
    <t>鮭魚片.白米.三色丁</t>
  </si>
  <si>
    <t>關東煮</t>
  </si>
  <si>
    <t>蘿蔔.甜不辣.油豆腐.玉米</t>
  </si>
  <si>
    <t>四</t>
  </si>
  <si>
    <t>黃瓜排骨湯</t>
  </si>
  <si>
    <t>大黃瓜.排骨丁</t>
  </si>
  <si>
    <t>五穀飯</t>
    <phoneticPr fontId="41" type="noConversion"/>
  </si>
  <si>
    <t>水果</t>
    <phoneticPr fontId="41" type="noConversion"/>
  </si>
  <si>
    <t>優酪乳</t>
    <phoneticPr fontId="41" type="noConversion"/>
  </si>
  <si>
    <t>青菜</t>
    <phoneticPr fontId="41" type="noConversion"/>
  </si>
  <si>
    <t>產履青菜</t>
    <phoneticPr fontId="41" type="noConversion"/>
  </si>
  <si>
    <t>麻油雞丁</t>
    <phoneticPr fontId="10" type="noConversion"/>
  </si>
  <si>
    <t>雞丁.骨腿丁.高麗菜.豬血糕.米酒</t>
    <phoneticPr fontId="10" type="noConversion"/>
  </si>
  <si>
    <t>雪裡紅炒豆干</t>
    <phoneticPr fontId="41" type="noConversion"/>
  </si>
  <si>
    <t>雪裡紅.豆干絞碎.絞肉.紅小椒</t>
    <phoneticPr fontId="41" type="noConversion"/>
  </si>
  <si>
    <t>蠔油雞丁</t>
    <phoneticPr fontId="10" type="noConversion"/>
  </si>
  <si>
    <t>玉米蒸蛋</t>
    <phoneticPr fontId="41" type="noConversion"/>
  </si>
  <si>
    <t>玉米粒.洗選蛋.青蔥</t>
    <phoneticPr fontId="41" type="noConversion"/>
  </si>
  <si>
    <t>雞丁.馬鈴薯.紅蘿蔔</t>
    <phoneticPr fontId="10" type="noConversion"/>
  </si>
  <si>
    <t>紅燒豬腳</t>
    <phoneticPr fontId="41" type="noConversion"/>
  </si>
  <si>
    <t>肉丁．豬腳丁．白蘿蔔．紅蘿蔔</t>
    <phoneticPr fontId="41" type="noConversion"/>
  </si>
  <si>
    <t>鮮瓜什錦</t>
    <phoneticPr fontId="10" type="noConversion"/>
  </si>
  <si>
    <t>大黃瓜．玉米筍．肉羹．紅蘿蔔．木耳</t>
    <phoneticPr fontId="10" type="noConversion"/>
  </si>
  <si>
    <t>蜜汁翅小腿</t>
    <phoneticPr fontId="41" type="noConversion"/>
  </si>
  <si>
    <t>翅小腿．白芝麻</t>
    <phoneticPr fontId="41" type="noConversion"/>
  </si>
  <si>
    <t>泡菜肉片</t>
    <phoneticPr fontId="10" type="noConversion"/>
  </si>
  <si>
    <t>肉片．泡菜．大白菜．紅蘿蔔</t>
    <phoneticPr fontId="10" type="noConversion"/>
  </si>
  <si>
    <t>蘿蔔肉末</t>
    <phoneticPr fontId="41" type="noConversion"/>
  </si>
  <si>
    <t>白蘿蔔．絞肉．紅蘿蔔丁．青蔥</t>
    <phoneticPr fontId="41" type="noConversion"/>
  </si>
  <si>
    <t>瓜仔肉</t>
    <phoneticPr fontId="41" type="noConversion"/>
  </si>
  <si>
    <t>絞肉．絞碎豆干．醬碎瓜．刈薯</t>
    <phoneticPr fontId="41" type="noConversion"/>
  </si>
  <si>
    <t>五彩干絲</t>
    <phoneticPr fontId="41" type="noConversion"/>
  </si>
  <si>
    <t>黃干絲．白干絲．芹菜．木耳．紅蘿蔔</t>
    <phoneticPr fontId="41" type="noConversion"/>
  </si>
  <si>
    <t>蔥油雞丁</t>
    <phoneticPr fontId="10" type="noConversion"/>
  </si>
  <si>
    <t>雞丁.高麗菜．青蔥</t>
    <phoneticPr fontId="10" type="noConversion"/>
  </si>
  <si>
    <t>蕃茄炒蛋</t>
    <phoneticPr fontId="41" type="noConversion"/>
  </si>
  <si>
    <t>洗選蛋．大蕃茄．洋蔥．青蔥</t>
    <phoneticPr fontId="41" type="noConversion"/>
  </si>
  <si>
    <t>玉米雞茸粥</t>
    <phoneticPr fontId="41" type="noConversion"/>
  </si>
  <si>
    <t>玉米粒．雞青肉．高麗菜．芹菜</t>
    <phoneticPr fontId="41" type="noConversion"/>
  </si>
  <si>
    <t>銀絲捲</t>
    <phoneticPr fontId="41" type="noConversion"/>
  </si>
  <si>
    <t>酸辣湯</t>
    <phoneticPr fontId="41" type="noConversion"/>
  </si>
  <si>
    <t>豆腐．豬血．洗選蛋．紅蘿蔔．木耳</t>
    <phoneticPr fontId="41" type="noConversion"/>
  </si>
  <si>
    <t>紫菜蛋花湯</t>
    <phoneticPr fontId="41" type="noConversion"/>
  </si>
  <si>
    <t>紫菜．洗選蛋</t>
    <phoneticPr fontId="41" type="noConversion"/>
  </si>
  <si>
    <t>綠豆米苔目湯</t>
    <phoneticPr fontId="10" type="noConversion"/>
  </si>
  <si>
    <t>綠豆．米苔目．二砂</t>
    <phoneticPr fontId="10" type="noConversion"/>
  </si>
  <si>
    <t>紫米飯</t>
    <phoneticPr fontId="41" type="noConversion"/>
  </si>
  <si>
    <t>黃金柳葉魚</t>
    <phoneticPr fontId="41" type="noConversion"/>
  </si>
  <si>
    <t>喜相逢</t>
    <phoneticPr fontId="41" type="noConversion"/>
  </si>
  <si>
    <t>炸</t>
    <phoneticPr fontId="41" type="noConversion"/>
  </si>
  <si>
    <t>玉米濃湯</t>
    <phoneticPr fontId="41" type="noConversion"/>
  </si>
  <si>
    <t>玉米粒．馬鈴薯．洗選蛋．洋蔥</t>
    <phoneticPr fontId="41" type="noConversion"/>
  </si>
  <si>
    <t>地瓜芋圓湯</t>
    <phoneticPr fontId="41" type="noConversion"/>
  </si>
  <si>
    <t>吻仔魚炒飯＋水果</t>
    <phoneticPr fontId="41" type="noConversion"/>
  </si>
  <si>
    <t>吻仔魚.白米.三色丁</t>
    <phoneticPr fontId="41" type="noConversion"/>
  </si>
  <si>
    <t>塔香紫茄</t>
  </si>
  <si>
    <t>茄子.九層塔</t>
  </si>
  <si>
    <t>雞蛋雞絲湯麵</t>
    <phoneticPr fontId="41" type="noConversion"/>
  </si>
  <si>
    <t>雞絲麵.洗選蛋.清胸肉.青菜</t>
    <phoneticPr fontId="41" type="noConversion"/>
  </si>
  <si>
    <t>紅豆吐司+鮮奶</t>
    <phoneticPr fontId="41" type="noConversion"/>
  </si>
  <si>
    <t>紅豆吐司.鮮奶</t>
    <phoneticPr fontId="41" type="noConversion"/>
  </si>
  <si>
    <t>馬鈴薯玉米濃湯+水果</t>
    <phoneticPr fontId="41" type="noConversion"/>
  </si>
  <si>
    <t>馬鈴薯.洋蔥.玉米粒.洗選蛋</t>
    <phoneticPr fontId="41" type="noConversion"/>
  </si>
  <si>
    <t>肉絲炒板條</t>
    <phoneticPr fontId="41" type="noConversion"/>
  </si>
  <si>
    <t>玉米雞茸蛋炒飯+水果</t>
    <phoneticPr fontId="41" type="noConversion"/>
  </si>
  <si>
    <t>打拋肉</t>
    <phoneticPr fontId="41" type="noConversion"/>
  </si>
  <si>
    <t>培根高麗菜</t>
    <phoneticPr fontId="41" type="noConversion"/>
  </si>
  <si>
    <t>肉骨茶湯</t>
    <phoneticPr fontId="41" type="noConversion"/>
  </si>
  <si>
    <t>板條.肉絲.綠豆芽.紅蘿蔔絲.木耳</t>
    <phoneticPr fontId="41" type="noConversion"/>
  </si>
  <si>
    <t>碎培根.高麗菜.蝦米.木耳.</t>
    <phoneticPr fontId="41" type="noConversion"/>
  </si>
  <si>
    <t>肉骨茶包.白蘿蔔.金針菇.大骨.玉米段</t>
    <phoneticPr fontId="41" type="noConversion"/>
  </si>
  <si>
    <t>清胸肉.玉米粒.洗選蛋.洋蔥.三色丁</t>
    <phoneticPr fontId="41" type="noConversion"/>
  </si>
  <si>
    <t>絞肉.刈薯.大番茄.洋蔥.九層塔</t>
    <phoneticPr fontId="41" type="noConversion"/>
  </si>
  <si>
    <t>冬瓜蛤蜊大骨湯</t>
    <phoneticPr fontId="41" type="noConversion"/>
  </si>
  <si>
    <t>冬瓜.蛤蜊．大骨.薑絲</t>
    <phoneticPr fontId="41" type="noConversion"/>
  </si>
  <si>
    <t>雙花鮮菇</t>
  </si>
  <si>
    <t>青白花菜．鮮菇．木耳．玉米筍</t>
  </si>
  <si>
    <t>螞蟻上樹</t>
  </si>
  <si>
    <t>螞蟻上樹</t>
    <phoneticPr fontId="41" type="noConversion"/>
  </si>
  <si>
    <t>冬粉.絞肉.高麗菜.紅蘿蔔.木耳</t>
    <phoneticPr fontId="41" type="noConversion"/>
  </si>
  <si>
    <t>冬粉．高麗菜．木耳．紅蘿蔔</t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</si>
  <si>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</si>
  <si>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</si>
  <si>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109年3月份 楊梅國小附設幼兒園菜單</t>
    <phoneticPr fontId="4" type="noConversion"/>
  </si>
  <si>
    <t>一</t>
    <phoneticPr fontId="10" type="noConversion"/>
  </si>
  <si>
    <t>二</t>
    <phoneticPr fontId="10" type="noConversion"/>
  </si>
  <si>
    <t>三</t>
    <phoneticPr fontId="10" type="noConversion"/>
  </si>
  <si>
    <t>四</t>
    <phoneticPr fontId="10" type="noConversion"/>
  </si>
  <si>
    <t>五</t>
    <phoneticPr fontId="41" type="noConversion"/>
  </si>
  <si>
    <t>五</t>
    <phoneticPr fontId="41" type="noConversion"/>
  </si>
  <si>
    <t>一</t>
    <phoneticPr fontId="41" type="noConversion"/>
  </si>
  <si>
    <t>二</t>
    <phoneticPr fontId="41" type="noConversion"/>
  </si>
  <si>
    <t>三</t>
    <phoneticPr fontId="41" type="noConversion"/>
  </si>
  <si>
    <t>四</t>
    <phoneticPr fontId="41" type="noConversion"/>
  </si>
  <si>
    <t>水果</t>
  </si>
  <si>
    <t>鮮奶</t>
    <phoneticPr fontId="41" type="noConversion"/>
  </si>
  <si>
    <t>吻仔魚粥</t>
    <phoneticPr fontId="41" type="noConversion"/>
  </si>
  <si>
    <t>綠豆湯</t>
    <phoneticPr fontId="41" type="noConversion"/>
  </si>
  <si>
    <t>黑糖木耳露+水果</t>
    <phoneticPr fontId="41" type="noConversion"/>
  </si>
  <si>
    <t>炒粿仔條</t>
    <phoneticPr fontId="41" type="noConversion"/>
  </si>
  <si>
    <t>義式洋芋燒肉</t>
    <phoneticPr fontId="41" type="noConversion"/>
  </si>
  <si>
    <t>燒</t>
    <phoneticPr fontId="10" type="noConversion"/>
  </si>
  <si>
    <t>桂圓木耳湯+水果</t>
    <phoneticPr fontId="41" type="noConversion"/>
  </si>
  <si>
    <t>粿仔條.綠豆芽.韭菜.紅蘿蔔.絞肉</t>
    <phoneticPr fontId="41" type="noConversion"/>
  </si>
  <si>
    <t>肉丁.馬鈴薯.洋蔥.紅蘿蔔</t>
    <phoneticPr fontId="41" type="noConversion"/>
  </si>
  <si>
    <t>桂圓乾.白木耳.二砂</t>
    <phoneticPr fontId="41" type="noConversion"/>
  </si>
  <si>
    <t>什錦炒麵</t>
    <phoneticPr fontId="41" type="noConversion"/>
  </si>
  <si>
    <t>煮</t>
    <phoneticPr fontId="10" type="noConversion"/>
  </si>
  <si>
    <t>滷</t>
    <phoneticPr fontId="10" type="noConversion"/>
  </si>
  <si>
    <t>冬瓜薏仁</t>
    <phoneticPr fontId="10" type="noConversion"/>
  </si>
  <si>
    <t>水果拼盤</t>
    <phoneticPr fontId="41" type="noConversion"/>
  </si>
  <si>
    <t>白油麵.肉絲.高麗菜.紅蘿蔔</t>
    <phoneticPr fontId="10" type="noConversion"/>
  </si>
  <si>
    <t>冬瓜.小薏仁.大骨</t>
    <phoneticPr fontId="10" type="noConversion"/>
  </si>
  <si>
    <t>南瓜蔬菜粥</t>
    <phoneticPr fontId="41" type="noConversion"/>
  </si>
  <si>
    <t>醬燒肉片</t>
  </si>
  <si>
    <t>燒</t>
  </si>
  <si>
    <t>炒</t>
    <phoneticPr fontId="10" type="noConversion"/>
  </si>
  <si>
    <t>白菜粉絲湯</t>
    <phoneticPr fontId="10" type="noConversion"/>
  </si>
  <si>
    <t>南瓜.高麗菜.白米</t>
    <phoneticPr fontId="41" type="noConversion"/>
  </si>
  <si>
    <t>肉片.洋蔥.紅蘿蔔.青椒</t>
  </si>
  <si>
    <t>大白菜.冬粉.芹菜</t>
    <phoneticPr fontId="10" type="noConversion"/>
  </si>
  <si>
    <t>水果</t>
    <phoneticPr fontId="41" type="noConversion"/>
  </si>
  <si>
    <t>味噌魚丁</t>
    <phoneticPr fontId="41" type="noConversion"/>
  </si>
  <si>
    <t>燒</t>
    <phoneticPr fontId="41" type="noConversion"/>
  </si>
  <si>
    <t>麵線糊+水果</t>
    <phoneticPr fontId="41" type="noConversion"/>
  </si>
  <si>
    <t>魚丁.味噌.洋蔥</t>
    <phoneticPr fontId="41" type="noConversion"/>
  </si>
  <si>
    <t>棕色麵線.肉絲.紅蘿蔔.高麗菜.木耳絲</t>
    <phoneticPr fontId="41" type="noConversion"/>
  </si>
  <si>
    <t>果醬吐司+鮮奶</t>
    <phoneticPr fontId="41" type="noConversion"/>
  </si>
  <si>
    <t>糖醋雞丁</t>
    <phoneticPr fontId="10" type="noConversion"/>
  </si>
  <si>
    <t>柴魚蒸蛋</t>
    <phoneticPr fontId="10" type="noConversion"/>
  </si>
  <si>
    <t>蒸</t>
    <phoneticPr fontId="10" type="noConversion"/>
  </si>
  <si>
    <t>冬瓜山粉圓</t>
    <phoneticPr fontId="10" type="noConversion"/>
  </si>
  <si>
    <t>果醬吐司.鮮奶</t>
    <phoneticPr fontId="41" type="noConversion"/>
  </si>
  <si>
    <t>雞丁.洋蔥.鳳梨</t>
    <phoneticPr fontId="10" type="noConversion"/>
  </si>
  <si>
    <t>洗選蛋.柴魚片</t>
    <phoneticPr fontId="10" type="noConversion"/>
  </si>
  <si>
    <t>冬瓜塊.山粉圓.二砂</t>
    <phoneticPr fontId="10" type="noConversion"/>
  </si>
  <si>
    <t>芋香瘦肉粥</t>
    <phoneticPr fontId="41" type="noConversion"/>
  </si>
  <si>
    <t>南瓜燒肉</t>
    <phoneticPr fontId="10" type="noConversion"/>
  </si>
  <si>
    <t>蔬菜寬粉</t>
    <phoneticPr fontId="10" type="noConversion"/>
  </si>
  <si>
    <t>青菜豆腐湯+水果</t>
    <phoneticPr fontId="41" type="noConversion"/>
  </si>
  <si>
    <t>白米.芋頭.絞肉.三色丁.芹菜</t>
    <phoneticPr fontId="41" type="noConversion"/>
  </si>
  <si>
    <t>肉丁.南瓜.青豆仁</t>
    <phoneticPr fontId="10" type="noConversion"/>
  </si>
  <si>
    <t>寬粉.紅蘿蔔.木耳絲.青蔥</t>
    <phoneticPr fontId="10" type="noConversion"/>
  </si>
  <si>
    <t>蔬菜.豆腐.</t>
    <phoneticPr fontId="41" type="noConversion"/>
  </si>
  <si>
    <t>炒蔥油餅條</t>
    <phoneticPr fontId="41" type="noConversion"/>
  </si>
  <si>
    <t>茄汁炒飯</t>
  </si>
  <si>
    <t>蔥油餅.紅蘿蔔.木耳絲.青蔥.豆芽</t>
    <phoneticPr fontId="41" type="noConversion"/>
  </si>
  <si>
    <t>三色丁.洗選蛋.洋蔥.絞肉.番茄醬</t>
  </si>
  <si>
    <t>絲瓜粉絲湯</t>
    <phoneticPr fontId="10" type="noConversion"/>
  </si>
  <si>
    <t>水果</t>
    <phoneticPr fontId="10" type="noConversion"/>
  </si>
  <si>
    <t>仙草奶凍</t>
    <phoneticPr fontId="41" type="noConversion"/>
  </si>
  <si>
    <t>絲瓜.冬粉.大骨</t>
    <phoneticPr fontId="10" type="noConversion"/>
  </si>
  <si>
    <t>仙草.鮮奶.二砂</t>
    <phoneticPr fontId="41" type="noConversion"/>
  </si>
  <si>
    <t>黑胡椒魚片</t>
    <phoneticPr fontId="41" type="noConversion"/>
  </si>
  <si>
    <t>炒</t>
    <phoneticPr fontId="41" type="noConversion"/>
  </si>
  <si>
    <t>關東煮</t>
    <phoneticPr fontId="10" type="noConversion"/>
  </si>
  <si>
    <t>鮮菇粥+水果</t>
    <phoneticPr fontId="41" type="noConversion"/>
  </si>
  <si>
    <t>魚片.蔬菜.黑胡椒粒.薑絲</t>
    <phoneticPr fontId="41" type="noConversion"/>
  </si>
  <si>
    <t>白蘿蔔.油豆腐丁.海帶結</t>
    <phoneticPr fontId="10" type="noConversion"/>
  </si>
  <si>
    <t>蔬菜.菇.白米.絞肉</t>
    <phoneticPr fontId="41" type="noConversion"/>
  </si>
  <si>
    <t>水煎包+豆漿</t>
    <phoneticPr fontId="41" type="noConversion"/>
  </si>
  <si>
    <t>水煎包.豆漿</t>
    <phoneticPr fontId="41" type="noConversion"/>
  </si>
  <si>
    <t>香滷雞翅</t>
    <phoneticPr fontId="10" type="noConversion"/>
  </si>
  <si>
    <t>雞翅</t>
    <phoneticPr fontId="10" type="noConversion"/>
  </si>
  <si>
    <t>豆干條.黑豆鼓.小魚乾.</t>
    <phoneticPr fontId="10" type="noConversion"/>
  </si>
  <si>
    <t>豆鼓小魚豆干</t>
    <phoneticPr fontId="10" type="noConversion"/>
  </si>
  <si>
    <t>紅燒豆腐</t>
    <phoneticPr fontId="10" type="noConversion"/>
  </si>
  <si>
    <t>豆腐.絞肉.青蔥.紅蘿蔔</t>
    <phoneticPr fontId="10" type="noConversion"/>
  </si>
  <si>
    <t>三杯炒滷味</t>
    <phoneticPr fontId="10" type="noConversion"/>
  </si>
  <si>
    <t>甜不辣.米血.麵腸.九層塔</t>
    <phoneticPr fontId="10" type="noConversion"/>
  </si>
  <si>
    <t>鐵板肉柳</t>
    <phoneticPr fontId="10" type="noConversion"/>
  </si>
  <si>
    <t>肉柳.豆芽.洋蔥.黑胡椒</t>
    <phoneticPr fontId="10" type="noConversion"/>
  </si>
  <si>
    <t>脆皮雞腿</t>
    <phoneticPr fontId="41" type="noConversion"/>
  </si>
  <si>
    <t>雞腿</t>
    <phoneticPr fontId="41" type="noConversion"/>
  </si>
  <si>
    <t>白菜滷</t>
    <phoneticPr fontId="10" type="noConversion"/>
  </si>
  <si>
    <t>大白菜.麵筋泡.蝦米.紅蘿蔔.木耳</t>
    <phoneticPr fontId="10" type="noConversion"/>
  </si>
  <si>
    <t>蒸</t>
    <phoneticPr fontId="41" type="noConversion"/>
  </si>
  <si>
    <t>燒</t>
    <phoneticPr fontId="41" type="noConversion"/>
  </si>
  <si>
    <t>炒</t>
    <phoneticPr fontId="41" type="noConversion"/>
  </si>
  <si>
    <t>燒</t>
    <phoneticPr fontId="10" type="noConversion"/>
  </si>
  <si>
    <t>炸</t>
    <phoneticPr fontId="41" type="noConversion"/>
  </si>
  <si>
    <t>炒</t>
    <phoneticPr fontId="10" type="noConversion"/>
  </si>
  <si>
    <t>玉米飯</t>
    <phoneticPr fontId="41" type="noConversion"/>
  </si>
  <si>
    <t>胚芽飯</t>
    <phoneticPr fontId="41" type="noConversion"/>
  </si>
  <si>
    <t>薑汁地瓜湯</t>
    <phoneticPr fontId="10" type="noConversion"/>
  </si>
  <si>
    <t>地瓜.老薑.二砂</t>
    <phoneticPr fontId="10" type="noConversion"/>
  </si>
  <si>
    <t>羅宋湯</t>
    <phoneticPr fontId="10" type="noConversion"/>
  </si>
  <si>
    <t>大白菜.西芹.洋蔥.蕃茄.大骨</t>
    <phoneticPr fontId="10" type="noConversion"/>
  </si>
  <si>
    <t>味噌豆腐湯</t>
    <phoneticPr fontId="10" type="noConversion"/>
  </si>
  <si>
    <t>豆腐.味噌.青蔥</t>
    <phoneticPr fontId="10" type="noConversion"/>
  </si>
  <si>
    <t>黃芽蕃茄湯</t>
    <phoneticPr fontId="10" type="noConversion"/>
  </si>
  <si>
    <t>黃豆芽.蕃茄.大骨</t>
    <phoneticPr fontId="10" type="noConversion"/>
  </si>
  <si>
    <t>結頭鮮菇湯</t>
    <phoneticPr fontId="41" type="noConversion"/>
  </si>
  <si>
    <t>結頭菜.金針菇.大骨</t>
    <phoneticPr fontId="41" type="noConversion"/>
  </si>
  <si>
    <t>蔬菜拉麵</t>
    <phoneticPr fontId="41" type="noConversion"/>
  </si>
  <si>
    <t>拉麵.肉片.蔬菜.味噌</t>
    <phoneticPr fontId="41" type="noConversion"/>
  </si>
  <si>
    <t>咖哩雞丁</t>
    <phoneticPr fontId="41" type="noConversion"/>
  </si>
  <si>
    <t>筍乾燒肉</t>
    <phoneticPr fontId="41" type="noConversion"/>
  </si>
  <si>
    <t>雞丁.馬鈴薯.紅蘿蔔.洋蔥</t>
    <phoneticPr fontId="41" type="noConversion"/>
  </si>
  <si>
    <t>拌炒海帶絲</t>
    <phoneticPr fontId="41" type="noConversion"/>
  </si>
  <si>
    <t>海帶絲.金針菇.芹菜.紅蘿蔔</t>
    <phoneticPr fontId="41" type="noConversion"/>
  </si>
  <si>
    <t>蓮藕湯</t>
    <phoneticPr fontId="41" type="noConversion"/>
  </si>
  <si>
    <t>蓮藕片.大骨</t>
    <phoneticPr fontId="41" type="noConversion"/>
  </si>
  <si>
    <t>肉丁.筍乾.梅乾菜.薑片</t>
    <phoneticPr fontId="41" type="noConversion"/>
  </si>
  <si>
    <t>煮</t>
  </si>
  <si>
    <t>煮</t>
    <phoneticPr fontId="41" type="noConversion"/>
  </si>
  <si>
    <t>燒</t>
    <phoneticPr fontId="41" type="noConversion"/>
  </si>
  <si>
    <t>冬瓜燴鮮菇</t>
    <phoneticPr fontId="41" type="noConversion"/>
  </si>
  <si>
    <t>冬瓜.金針菇.青豆仁.</t>
    <phoneticPr fontId="41" type="noConversion"/>
  </si>
  <si>
    <t>拌</t>
    <phoneticPr fontId="41" type="noConversion"/>
  </si>
  <si>
    <t>燴</t>
    <phoneticPr fontId="41" type="noConversion"/>
  </si>
  <si>
    <t>紫菜蛋花湯</t>
    <phoneticPr fontId="41" type="noConversion"/>
  </si>
  <si>
    <t>紫菜.洗選蛋</t>
    <phoneticPr fontId="41" type="noConversion"/>
  </si>
  <si>
    <t>油腐細粉湯</t>
    <phoneticPr fontId="41" type="noConversion"/>
  </si>
  <si>
    <t>油豆腐丁.冬粉.青江菜.紅蘿蔔.絞肉</t>
    <phoneticPr fontId="41" type="noConversion"/>
  </si>
  <si>
    <t>蕃茄麵疙瘩</t>
    <phoneticPr fontId="41" type="noConversion"/>
  </si>
  <si>
    <t>番茄.麵疙瘩.青江菜.肉片</t>
    <phoneticPr fontId="41" type="noConversion"/>
  </si>
  <si>
    <t>穀物燉奶+水果</t>
    <phoneticPr fontId="41" type="noConversion"/>
  </si>
  <si>
    <t>光泉穀物燉奶</t>
    <phoneticPr fontId="41" type="noConversion"/>
  </si>
  <si>
    <t>南瓜排骨湯</t>
    <phoneticPr fontId="41" type="noConversion"/>
  </si>
  <si>
    <t>南瓜.排骨丁</t>
    <phoneticPr fontId="41" type="noConversion"/>
  </si>
  <si>
    <t>麻油什錦</t>
    <phoneticPr fontId="10" type="noConversion"/>
  </si>
  <si>
    <t>雪裡紅炒豆干</t>
    <phoneticPr fontId="41" type="noConversion"/>
  </si>
  <si>
    <t>百頁豆腐.高麗菜.素豬血糕.米酒</t>
    <phoneticPr fontId="10" type="noConversion"/>
  </si>
  <si>
    <t>雪裡紅.豆干絞碎..紅小椒</t>
    <phoneticPr fontId="41" type="noConversion"/>
  </si>
  <si>
    <t>打拋肉</t>
    <phoneticPr fontId="41" type="noConversion"/>
  </si>
  <si>
    <t>煮</t>
    <phoneticPr fontId="41" type="noConversion"/>
  </si>
  <si>
    <t>鮮菇高麗菜</t>
    <phoneticPr fontId="41" type="noConversion"/>
  </si>
  <si>
    <t>豆干絞碎.刈薯.大番茄.九層塔</t>
    <phoneticPr fontId="41" type="noConversion"/>
  </si>
  <si>
    <t>生香菇.高麗菜.木耳.</t>
    <phoneticPr fontId="41" type="noConversion"/>
  </si>
  <si>
    <t>素肉燥乾麵</t>
    <phoneticPr fontId="41" type="noConversion"/>
  </si>
  <si>
    <t>拌</t>
    <phoneticPr fontId="41" type="noConversion"/>
  </si>
  <si>
    <t>枸杞絲瓜</t>
    <phoneticPr fontId="41" type="noConversion"/>
  </si>
  <si>
    <t>豆乾丁．白油麵.麵輪.香菇絲</t>
    <phoneticPr fontId="41" type="noConversion"/>
  </si>
  <si>
    <t>絲瓜．枸杞</t>
    <phoneticPr fontId="41" type="noConversion"/>
  </si>
  <si>
    <t>辣瓣素雞</t>
    <phoneticPr fontId="41" type="noConversion"/>
  </si>
  <si>
    <t>五彩干絲</t>
    <phoneticPr fontId="41" type="noConversion"/>
  </si>
  <si>
    <t>素雞．甜椒</t>
    <phoneticPr fontId="41" type="noConversion"/>
  </si>
  <si>
    <t>黃干絲．白干絲．芹菜．木耳．紅蘿蔔</t>
    <phoneticPr fontId="41" type="noConversion"/>
  </si>
  <si>
    <t>素瓜仔肉</t>
    <phoneticPr fontId="41" type="noConversion"/>
  </si>
  <si>
    <t>麵輪．絞碎豆干．醬碎瓜．刈薯</t>
    <phoneticPr fontId="41" type="noConversion"/>
  </si>
  <si>
    <t>蠔油麵腸</t>
    <phoneticPr fontId="10" type="noConversion"/>
  </si>
  <si>
    <t>玉米蒸蛋</t>
    <phoneticPr fontId="41" type="noConversion"/>
  </si>
  <si>
    <t>麵腸.紅蘿蔔</t>
    <phoneticPr fontId="10" type="noConversion"/>
  </si>
  <si>
    <t>玉米粒.洗選蛋.</t>
    <phoneticPr fontId="41" type="noConversion"/>
  </si>
  <si>
    <t>糖醋豆腸</t>
    <phoneticPr fontId="41" type="noConversion"/>
  </si>
  <si>
    <t>鮮瓜什錦</t>
    <phoneticPr fontId="10" type="noConversion"/>
  </si>
  <si>
    <t>白芝麻．豆腸</t>
    <phoneticPr fontId="41" type="noConversion"/>
  </si>
  <si>
    <t>大黃瓜．玉米筍．紅蘿蔔．木耳</t>
    <phoneticPr fontId="10" type="noConversion"/>
  </si>
  <si>
    <t>紅燒蘿蔔</t>
    <phoneticPr fontId="41" type="noConversion"/>
  </si>
  <si>
    <t>白蘿蔔．毛豆仁．紅蘿蔔丁．</t>
    <phoneticPr fontId="41" type="noConversion"/>
  </si>
  <si>
    <t>玉米蔬菜粥</t>
    <phoneticPr fontId="41" type="noConversion"/>
  </si>
  <si>
    <t>樹子豆包</t>
    <phoneticPr fontId="41" type="noConversion"/>
  </si>
  <si>
    <t>玉米粒．高麗菜．芹菜.金針菇</t>
    <phoneticPr fontId="41" type="noConversion"/>
  </si>
  <si>
    <t>炸豆包.破布子</t>
    <phoneticPr fontId="41" type="noConversion"/>
  </si>
  <si>
    <t>香滷黑豆干</t>
    <phoneticPr fontId="41" type="noConversion"/>
  </si>
  <si>
    <t>炸</t>
    <phoneticPr fontId="41" type="noConversion"/>
  </si>
  <si>
    <t>大溪豆乾</t>
    <phoneticPr fontId="41" type="noConversion"/>
  </si>
  <si>
    <t>玉米三色</t>
    <phoneticPr fontId="10" type="noConversion"/>
  </si>
  <si>
    <t>蕃茄炒蛋</t>
    <phoneticPr fontId="41" type="noConversion"/>
  </si>
  <si>
    <t>玉米粒.馬鈴薯.毛豆仁</t>
    <phoneticPr fontId="10" type="noConversion"/>
  </si>
  <si>
    <t>洗選蛋．大蕃茄．</t>
    <phoneticPr fontId="41" type="noConversion"/>
  </si>
  <si>
    <t>洋芋燒油腐</t>
    <phoneticPr fontId="41" type="noConversion"/>
  </si>
  <si>
    <t>油豆腐丁.馬鈴薯.紅蘿蔔</t>
    <phoneticPr fontId="41" type="noConversion"/>
  </si>
  <si>
    <t>白油麵.三色丁.菇.蔬菜</t>
    <phoneticPr fontId="41" type="noConversion"/>
  </si>
  <si>
    <t>醬爆素肚</t>
    <phoneticPr fontId="41" type="noConversion"/>
  </si>
  <si>
    <t>爆</t>
    <phoneticPr fontId="10" type="noConversion"/>
  </si>
  <si>
    <t>素肚.杏鮑菇頭.紅蘿蔔</t>
    <phoneticPr fontId="41" type="noConversion"/>
  </si>
  <si>
    <t>味噌凍豆腐</t>
    <phoneticPr fontId="41" type="noConversion"/>
  </si>
  <si>
    <t>凍豆腐.味噌.青豆仁</t>
    <phoneticPr fontId="41" type="noConversion"/>
  </si>
  <si>
    <t>彩椒豆腸</t>
    <phoneticPr fontId="10" type="noConversion"/>
  </si>
  <si>
    <t>豆腸.青椒.紅椒.黃椒</t>
    <phoneticPr fontId="10" type="noConversion"/>
  </si>
  <si>
    <t>豆干條.黑豆鼓</t>
    <phoneticPr fontId="10" type="noConversion"/>
  </si>
  <si>
    <t>白蘿蔔.素甜不辣.海帶結</t>
    <phoneticPr fontId="10" type="noConversion"/>
  </si>
  <si>
    <t>脆瓜鮮菇</t>
    <phoneticPr fontId="10" type="noConversion"/>
  </si>
  <si>
    <t>小黃瓜.生香菇.紅蘿蔔</t>
    <phoneticPr fontId="10" type="noConversion"/>
  </si>
  <si>
    <t>糖醋四分干</t>
    <phoneticPr fontId="10" type="noConversion"/>
  </si>
  <si>
    <t>四分干丁.小黃瓜.鳳梨</t>
    <phoneticPr fontId="10" type="noConversion"/>
  </si>
  <si>
    <t>南瓜百頁</t>
    <phoneticPr fontId="10" type="noConversion"/>
  </si>
  <si>
    <t>南瓜.百頁豆腐.青豆仁</t>
    <phoneticPr fontId="10" type="noConversion"/>
  </si>
  <si>
    <t>三色丁.洗選蛋.豆干丁.番茄醬</t>
    <phoneticPr fontId="41" type="noConversion"/>
  </si>
  <si>
    <t>鐵板豆包</t>
    <phoneticPr fontId="10" type="noConversion"/>
  </si>
  <si>
    <t>豆包.黃豆芽.黑胡椒</t>
    <phoneticPr fontId="10" type="noConversion"/>
  </si>
  <si>
    <t>芹香干片</t>
    <phoneticPr fontId="41" type="noConversion"/>
  </si>
  <si>
    <t>西芹.豆干片.紅蘿蔔</t>
    <phoneticPr fontId="41" type="noConversion"/>
  </si>
  <si>
    <t>大白菜.麵筋泡.紅蘿蔔.木耳</t>
    <phoneticPr fontId="10" type="noConversion"/>
  </si>
  <si>
    <t>素甜不辣.素米血.麵腸.九層塔</t>
    <phoneticPr fontId="10" type="noConversion"/>
  </si>
  <si>
    <t>炒</t>
    <phoneticPr fontId="41" type="noConversion"/>
  </si>
  <si>
    <t>滷味拚</t>
    <phoneticPr fontId="10" type="noConversion"/>
  </si>
  <si>
    <t>白煮蛋.杏鮑菇.海帶片</t>
    <phoneticPr fontId="10" type="noConversion"/>
  </si>
  <si>
    <t>咖哩百頁</t>
    <phoneticPr fontId="41" type="noConversion"/>
  </si>
  <si>
    <t>百頁豆腐.馬鈴薯.紅蘿蔔</t>
    <phoneticPr fontId="41" type="noConversion"/>
  </si>
  <si>
    <t>筍乾燒豆干</t>
    <phoneticPr fontId="41" type="noConversion"/>
  </si>
  <si>
    <t>四分干丁.筍乾.梅乾菜.薑片</t>
    <phoneticPr fontId="41" type="noConversion"/>
  </si>
  <si>
    <t>枸杞銀耳湯</t>
    <phoneticPr fontId="41" type="noConversion"/>
  </si>
  <si>
    <t>白木耳.枸杞.二砂</t>
    <phoneticPr fontId="41" type="noConversion"/>
  </si>
  <si>
    <t>慶生蛋糕</t>
    <phoneticPr fontId="41" type="noConversion"/>
  </si>
  <si>
    <t>燒賣+蕃茄蛋花湯</t>
    <phoneticPr fontId="41" type="noConversion"/>
  </si>
  <si>
    <t>燒賣.大蕃茄.洗選蛋.青蔥</t>
    <phoneticPr fontId="41" type="noConversion"/>
  </si>
  <si>
    <t>奶皇包+米漿</t>
    <phoneticPr fontId="41" type="noConversion"/>
  </si>
  <si>
    <t>奶皇包.米漿</t>
    <phoneticPr fontId="41" type="noConversion"/>
  </si>
  <si>
    <t>椰香紫米粥</t>
    <phoneticPr fontId="41" type="noConversion"/>
  </si>
  <si>
    <t>紫米.椰漿..二砂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</si>
</sst>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0.0"/>
    <numFmt numFmtId="181" formatCode="0.0_);[Red]\(0.0\)"/>
  </numFmts>
  <fonts count="46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179" fontId="1" fillId="0" borderId="0" applyBorder="0" applyProtection="0">
      <alignment vertical="center"/>
    </xf>
    <xf numFmtId="179" fontId="6" fillId="0" borderId="0">
      <alignment vertical="center"/>
    </xf>
    <xf numFmtId="179" fontId="6" fillId="0" borderId="0">
      <alignment vertical="center"/>
    </xf>
    <xf numFmtId="179" fontId="42" fillId="0" borderId="0">
      <alignment vertical="center"/>
    </xf>
    <xf numFmtId="179" fontId="25" fillId="0" borderId="0">
      <alignment vertical="center"/>
    </xf>
    <xf numFmtId="179" fontId="1" fillId="0" borderId="0">
      <alignment vertical="center"/>
    </xf>
    <xf numFmtId="179" fontId="1" fillId="0" borderId="0" applyBorder="0" applyProtection="0">
      <alignment vertical="center"/>
    </xf>
    <xf numFmtId="179" fontId="24" fillId="0" borderId="0">
      <alignment vertical="center"/>
    </xf>
  </cellStyleXfs>
  <cellXfs count="405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177" fontId="12" fillId="0" borderId="8" xfId="1" applyNumberFormat="1" applyFont="1" applyFill="1" applyBorder="1" applyAlignment="1">
      <alignment horizontal="center" vertical="top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31" fillId="0" borderId="7" xfId="1" applyFont="1" applyFill="1" applyBorder="1" applyAlignment="1" applyProtection="1">
      <alignment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 applyProtection="1">
      <alignment vertical="center" shrinkToFi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19" fillId="0" borderId="0" xfId="34" applyFont="1" applyFill="1" applyAlignment="1">
      <alignment horizontal="left" vertical="center"/>
    </xf>
    <xf numFmtId="0" fontId="28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14" fillId="0" borderId="39" xfId="1" applyFont="1" applyFill="1" applyBorder="1" applyAlignment="1" applyProtection="1">
      <alignment horizontal="center" vertical="center" shrinkToFit="1"/>
    </xf>
    <xf numFmtId="0" fontId="35" fillId="0" borderId="35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9" fillId="0" borderId="38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8" fillId="0" borderId="4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30" fillId="0" borderId="16" xfId="20" applyFont="1" applyFill="1" applyBorder="1" applyAlignment="1">
      <alignment vertical="center" shrinkToFit="1"/>
    </xf>
    <xf numFmtId="0" fontId="28" fillId="0" borderId="16" xfId="1" applyFont="1" applyFill="1" applyBorder="1" applyAlignment="1" applyProtection="1">
      <alignment horizontal="left" vertical="center" shrinkToFit="1"/>
    </xf>
    <xf numFmtId="0" fontId="30" fillId="0" borderId="4" xfId="0" applyFont="1" applyFill="1" applyBorder="1" applyAlignment="1">
      <alignment vertical="center" wrapText="1" shrinkToFit="1"/>
    </xf>
    <xf numFmtId="0" fontId="28" fillId="0" borderId="4" xfId="1" applyFont="1" applyFill="1" applyBorder="1" applyAlignment="1" applyProtection="1">
      <alignment horizontal="left" vertical="center" shrinkToFit="1"/>
    </xf>
    <xf numFmtId="0" fontId="28" fillId="0" borderId="10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40" fillId="0" borderId="7" xfId="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wrapText="1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8" fillId="0" borderId="14" xfId="1" applyFont="1" applyFill="1" applyBorder="1" applyAlignment="1" applyProtection="1">
      <alignment vertical="center" shrinkToFit="1"/>
    </xf>
    <xf numFmtId="0" fontId="21" fillId="0" borderId="10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horizontal="left"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21" fillId="0" borderId="7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horizontal="left" vertical="center" shrinkToFit="1"/>
    </xf>
    <xf numFmtId="0" fontId="30" fillId="3" borderId="16" xfId="1" applyFont="1" applyFill="1" applyBorder="1" applyAlignment="1" applyProtection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0" fontId="28" fillId="3" borderId="4" xfId="20" applyFont="1" applyFill="1" applyBorder="1" applyAlignment="1">
      <alignment vertical="center" shrinkToFit="1"/>
    </xf>
    <xf numFmtId="0" fontId="30" fillId="0" borderId="16" xfId="0" applyFont="1" applyFill="1" applyBorder="1" applyAlignment="1">
      <alignment vertical="center" wrapText="1" shrinkToFit="1"/>
    </xf>
    <xf numFmtId="0" fontId="30" fillId="0" borderId="4" xfId="1" applyFont="1" applyFill="1" applyBorder="1" applyAlignment="1" applyProtection="1">
      <alignment horizontal="left" vertical="center" shrinkToFit="1"/>
    </xf>
    <xf numFmtId="179" fontId="5" fillId="2" borderId="0" xfId="42" applyFont="1" applyFill="1" applyBorder="1" applyAlignment="1" applyProtection="1">
      <alignment vertical="center" shrinkToFit="1"/>
    </xf>
    <xf numFmtId="179" fontId="5" fillId="2" borderId="0" xfId="43" applyFont="1" applyFill="1" applyAlignment="1">
      <alignment vertical="center" shrinkToFit="1"/>
    </xf>
    <xf numFmtId="179" fontId="7" fillId="0" borderId="26" xfId="42" applyFont="1" applyFill="1" applyBorder="1" applyAlignment="1" applyProtection="1">
      <alignment horizontal="center" vertical="center" shrinkToFit="1"/>
    </xf>
    <xf numFmtId="179" fontId="8" fillId="0" borderId="27" xfId="42" applyFont="1" applyFill="1" applyBorder="1" applyAlignment="1" applyProtection="1">
      <alignment horizontal="center" vertical="center" shrinkToFit="1"/>
    </xf>
    <xf numFmtId="179" fontId="7" fillId="0" borderId="27" xfId="42" applyFont="1" applyFill="1" applyBorder="1" applyAlignment="1" applyProtection="1">
      <alignment horizontal="center" vertical="center" shrinkToFit="1"/>
    </xf>
    <xf numFmtId="179" fontId="7" fillId="0" borderId="18" xfId="42" applyFont="1" applyFill="1" applyBorder="1" applyAlignment="1" applyProtection="1">
      <alignment horizontal="center" vertical="center" shrinkToFit="1"/>
    </xf>
    <xf numFmtId="179" fontId="7" fillId="0" borderId="30" xfId="42" applyFont="1" applyFill="1" applyBorder="1" applyAlignment="1" applyProtection="1">
      <alignment horizontal="center" vertical="center" shrinkToFit="1"/>
    </xf>
    <xf numFmtId="179" fontId="14" fillId="0" borderId="39" xfId="42" applyFont="1" applyFill="1" applyBorder="1" applyAlignment="1" applyProtection="1">
      <alignment horizontal="center" vertical="center" shrinkToFit="1"/>
    </xf>
    <xf numFmtId="179" fontId="32" fillId="0" borderId="25" xfId="42" applyFont="1" applyFill="1" applyBorder="1" applyAlignment="1">
      <alignment horizontal="center" vertical="center" wrapText="1"/>
    </xf>
    <xf numFmtId="179" fontId="32" fillId="0" borderId="18" xfId="42" applyFont="1" applyFill="1" applyBorder="1" applyAlignment="1">
      <alignment horizontal="center" vertical="center" wrapText="1"/>
    </xf>
    <xf numFmtId="179" fontId="32" fillId="0" borderId="19" xfId="42" applyFont="1" applyFill="1" applyBorder="1" applyAlignment="1">
      <alignment horizontal="center" vertical="center" wrapText="1"/>
    </xf>
    <xf numFmtId="179" fontId="5" fillId="0" borderId="0" xfId="42" applyFont="1" applyFill="1" applyBorder="1" applyAlignment="1" applyProtection="1">
      <alignment vertical="center" shrinkToFit="1"/>
    </xf>
    <xf numFmtId="179" fontId="2" fillId="0" borderId="0" xfId="42" applyFont="1" applyFill="1" applyBorder="1" applyAlignment="1" applyProtection="1">
      <alignment vertical="center" shrinkToFit="1"/>
    </xf>
    <xf numFmtId="179" fontId="5" fillId="0" borderId="0" xfId="43" applyFont="1" applyFill="1" applyAlignment="1">
      <alignment vertical="center" shrinkToFit="1"/>
    </xf>
    <xf numFmtId="179" fontId="12" fillId="2" borderId="0" xfId="42" applyFont="1" applyFill="1" applyBorder="1" applyAlignment="1" applyProtection="1">
      <alignment vertical="center" shrinkToFit="1"/>
    </xf>
    <xf numFmtId="179" fontId="8" fillId="0" borderId="7" xfId="42" applyFont="1" applyFill="1" applyBorder="1" applyAlignment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7" fillId="2" borderId="0" xfId="42" applyFont="1" applyFill="1" applyBorder="1" applyAlignment="1" applyProtection="1">
      <alignment vertical="center" shrinkToFit="1"/>
    </xf>
    <xf numFmtId="179" fontId="28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 applyProtection="1">
      <alignment vertical="center" shrinkToFit="1"/>
    </xf>
    <xf numFmtId="179" fontId="29" fillId="0" borderId="0" xfId="42" applyFont="1" applyFill="1" applyBorder="1" applyAlignment="1" applyProtection="1">
      <alignment horizontal="left" vertical="center" shrinkToFit="1"/>
    </xf>
    <xf numFmtId="179" fontId="26" fillId="2" borderId="0" xfId="42" applyFont="1" applyFill="1" applyBorder="1" applyAlignment="1" applyProtection="1">
      <alignment vertical="center" shrinkToFit="1"/>
    </xf>
    <xf numFmtId="179" fontId="27" fillId="2" borderId="0" xfId="42" applyFont="1" applyFill="1" applyBorder="1" applyAlignment="1" applyProtection="1">
      <alignment vertical="center" shrinkToFit="1"/>
    </xf>
    <xf numFmtId="179" fontId="12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>
      <alignment vertical="center" shrinkToFit="1"/>
    </xf>
    <xf numFmtId="179" fontId="8" fillId="0" borderId="0" xfId="42" applyFont="1" applyFill="1" applyBorder="1" applyAlignment="1">
      <alignment vertical="center" shrinkToFit="1"/>
    </xf>
    <xf numFmtId="179" fontId="13" fillId="0" borderId="0" xfId="42" applyFont="1" applyFill="1" applyBorder="1" applyAlignment="1" applyProtection="1">
      <alignment vertical="center" shrinkToFit="1"/>
    </xf>
    <xf numFmtId="177" fontId="12" fillId="0" borderId="0" xfId="42" applyNumberFormat="1" applyFont="1" applyFill="1" applyBorder="1" applyAlignment="1" applyProtection="1">
      <alignment horizontal="left" vertical="center" shrinkToFit="1"/>
    </xf>
    <xf numFmtId="179" fontId="12" fillId="2" borderId="0" xfId="42" applyFont="1" applyFill="1" applyBorder="1" applyAlignment="1" applyProtection="1">
      <alignment horizontal="left" vertical="center" shrinkToFit="1"/>
    </xf>
    <xf numFmtId="179" fontId="12" fillId="0" borderId="0" xfId="42" applyFont="1" applyFill="1" applyBorder="1" applyAlignment="1" applyProtection="1">
      <alignment horizontal="left" vertical="center" shrinkToFit="1"/>
    </xf>
    <xf numFmtId="179" fontId="5" fillId="0" borderId="0" xfId="43" applyFont="1" applyFill="1" applyBorder="1" applyAlignment="1">
      <alignment vertical="center" shrinkToFit="1"/>
    </xf>
    <xf numFmtId="179" fontId="5" fillId="2" borderId="0" xfId="43" applyFont="1" applyFill="1" applyBorder="1" applyAlignment="1">
      <alignment vertical="center" shrinkToFit="1"/>
    </xf>
    <xf numFmtId="179" fontId="29" fillId="0" borderId="0" xfId="42" applyFont="1" applyFill="1" applyBorder="1" applyAlignment="1" applyProtection="1">
      <alignment vertical="center" shrinkToFit="1"/>
    </xf>
    <xf numFmtId="179" fontId="12" fillId="2" borderId="0" xfId="43" applyFont="1" applyFill="1" applyAlignment="1">
      <alignment vertical="center" shrinkToFit="1"/>
    </xf>
    <xf numFmtId="179" fontId="12" fillId="0" borderId="0" xfId="43" applyFont="1" applyFill="1" applyBorder="1" applyAlignment="1">
      <alignment vertical="center" shrinkToFit="1"/>
    </xf>
    <xf numFmtId="179" fontId="30" fillId="0" borderId="0" xfId="45" applyFont="1" applyFill="1" applyBorder="1" applyAlignment="1">
      <alignment vertical="center" wrapText="1" shrinkToFit="1"/>
    </xf>
    <xf numFmtId="179" fontId="8" fillId="0" borderId="0" xfId="42" applyFont="1" applyFill="1" applyBorder="1" applyAlignment="1" applyProtection="1">
      <alignment vertical="center" shrinkToFit="1"/>
    </xf>
    <xf numFmtId="0" fontId="8" fillId="0" borderId="3" xfId="47" applyNumberFormat="1" applyFont="1" applyBorder="1" applyAlignment="1">
      <alignment horizontal="center" vertical="center" wrapText="1"/>
    </xf>
    <xf numFmtId="0" fontId="8" fillId="0" borderId="3" xfId="44" applyNumberFormat="1" applyFont="1" applyFill="1" applyBorder="1" applyAlignment="1">
      <alignment horizontal="center" shrinkToFit="1"/>
    </xf>
    <xf numFmtId="0" fontId="8" fillId="0" borderId="9" xfId="47" applyNumberFormat="1" applyFont="1" applyBorder="1" applyAlignment="1">
      <alignment horizontal="center" vertical="center" wrapText="1"/>
    </xf>
    <xf numFmtId="0" fontId="8" fillId="0" borderId="9" xfId="44" applyNumberFormat="1" applyFont="1" applyFill="1" applyBorder="1" applyAlignment="1">
      <alignment horizontal="center" shrinkToFit="1"/>
    </xf>
    <xf numFmtId="179" fontId="19" fillId="0" borderId="0" xfId="48" applyFont="1" applyFill="1" applyAlignment="1">
      <alignment horizontal="left" vertical="center"/>
    </xf>
    <xf numFmtId="179" fontId="28" fillId="0" borderId="0" xfId="44" applyFont="1" applyFill="1" applyAlignment="1">
      <alignment vertical="center" shrinkToFit="1"/>
    </xf>
    <xf numFmtId="179" fontId="19" fillId="0" borderId="0" xfId="48" applyFont="1" applyFill="1" applyAlignment="1">
      <alignment vertical="center" wrapText="1" shrinkToFit="1"/>
    </xf>
    <xf numFmtId="179" fontId="19" fillId="0" borderId="0" xfId="49" applyFont="1" applyFill="1" applyAlignment="1">
      <alignment horizontal="center" vertical="center" wrapText="1" shrinkToFit="1"/>
    </xf>
    <xf numFmtId="179" fontId="19" fillId="0" borderId="0" xfId="49" applyFont="1" applyFill="1" applyAlignment="1">
      <alignment vertical="center" wrapText="1" shrinkToFit="1"/>
    </xf>
    <xf numFmtId="178" fontId="19" fillId="0" borderId="0" xfId="48" applyNumberFormat="1" applyFont="1" applyFill="1" applyBorder="1" applyAlignment="1">
      <alignment vertical="center" wrapText="1" shrinkToFit="1"/>
    </xf>
    <xf numFmtId="178" fontId="20" fillId="2" borderId="0" xfId="43" applyNumberFormat="1" applyFont="1" applyFill="1" applyAlignment="1">
      <alignment vertical="center"/>
    </xf>
    <xf numFmtId="179" fontId="20" fillId="2" borderId="0" xfId="43" applyFont="1" applyFill="1" applyAlignment="1">
      <alignment vertical="center"/>
    </xf>
    <xf numFmtId="179" fontId="20" fillId="0" borderId="0" xfId="49" applyFont="1" applyAlignment="1">
      <alignment horizontal="left" vertical="center"/>
    </xf>
    <xf numFmtId="179" fontId="20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 wrapText="1" shrinkToFit="1"/>
    </xf>
    <xf numFmtId="178" fontId="20" fillId="0" borderId="0" xfId="49" applyNumberFormat="1" applyFont="1" applyAlignment="1">
      <alignment vertical="center" wrapText="1" shrinkToFit="1"/>
    </xf>
    <xf numFmtId="179" fontId="21" fillId="0" borderId="0" xfId="49" applyFont="1" applyAlignment="1">
      <alignment vertical="center"/>
    </xf>
    <xf numFmtId="179" fontId="21" fillId="0" borderId="0" xfId="49" applyFont="1" applyAlignment="1">
      <alignment horizontal="right" vertical="center" wrapText="1" shrinkToFit="1"/>
    </xf>
    <xf numFmtId="179" fontId="21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/>
    </xf>
    <xf numFmtId="179" fontId="20" fillId="0" borderId="0" xfId="49" applyFont="1" applyAlignment="1">
      <alignment horizontal="left" vertical="center" wrapText="1" shrinkToFit="1"/>
    </xf>
    <xf numFmtId="179" fontId="7" fillId="2" borderId="0" xfId="42" applyFont="1" applyFill="1" applyAlignment="1">
      <alignment horizontal="left" vertical="center" shrinkToFit="1"/>
    </xf>
    <xf numFmtId="179" fontId="14" fillId="2" borderId="0" xfId="42" applyFont="1" applyFill="1" applyAlignment="1">
      <alignment vertical="center" shrinkToFit="1"/>
    </xf>
    <xf numFmtId="179" fontId="14" fillId="2" borderId="0" xfId="46" applyFont="1" applyFill="1" applyAlignment="1">
      <alignment horizontal="center" vertical="center" shrinkToFit="1"/>
    </xf>
    <xf numFmtId="179" fontId="14" fillId="2" borderId="0" xfId="46" applyFont="1" applyFill="1" applyAlignment="1">
      <alignment vertical="center" shrinkToFit="1"/>
    </xf>
    <xf numFmtId="179" fontId="14" fillId="2" borderId="0" xfId="42" applyFont="1" applyFill="1">
      <alignment vertical="center"/>
    </xf>
    <xf numFmtId="178" fontId="14" fillId="2" borderId="0" xfId="42" applyNumberFormat="1" applyFont="1" applyFill="1" applyBorder="1">
      <alignment vertical="center"/>
    </xf>
    <xf numFmtId="179" fontId="7" fillId="2" borderId="0" xfId="46" applyFont="1" applyFill="1" applyAlignment="1">
      <alignment vertical="center"/>
    </xf>
    <xf numFmtId="179" fontId="5" fillId="2" borderId="0" xfId="42" applyFont="1" applyFill="1" applyBorder="1" applyAlignment="1" applyProtection="1">
      <alignment horizontal="left" vertical="center" shrinkToFit="1"/>
    </xf>
    <xf numFmtId="176" fontId="5" fillId="2" borderId="0" xfId="42" applyNumberFormat="1" applyFont="1" applyFill="1" applyBorder="1" applyAlignment="1" applyProtection="1">
      <alignment vertical="center" shrinkToFit="1"/>
    </xf>
    <xf numFmtId="179" fontId="8" fillId="0" borderId="0" xfId="42" quotePrefix="1" applyFont="1" applyFill="1" applyBorder="1" applyAlignment="1" applyProtection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179" fontId="8" fillId="0" borderId="18" xfId="42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7" fillId="2" borderId="0" xfId="43" applyFont="1" applyFill="1" applyBorder="1" applyAlignment="1">
      <alignment vertical="center" shrinkToFit="1"/>
    </xf>
    <xf numFmtId="176" fontId="7" fillId="2" borderId="22" xfId="43" applyNumberFormat="1" applyFont="1" applyFill="1" applyBorder="1" applyAlignment="1">
      <alignment vertical="center" shrinkToFit="1"/>
    </xf>
    <xf numFmtId="179" fontId="3" fillId="2" borderId="0" xfId="42" applyFont="1" applyFill="1" applyBorder="1" applyAlignment="1" applyProtection="1">
      <alignment horizontal="center" vertical="center" shrinkToFit="1"/>
    </xf>
    <xf numFmtId="179" fontId="5" fillId="2" borderId="0" xfId="43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5" fillId="2" borderId="0" xfId="42" applyFont="1" applyFill="1" applyBorder="1" applyAlignment="1" applyProtection="1">
      <alignment horizontal="center" vertical="center" shrinkToFit="1"/>
    </xf>
    <xf numFmtId="179" fontId="30" fillId="2" borderId="4" xfId="42" applyFont="1" applyFill="1" applyBorder="1" applyAlignment="1">
      <alignment vertical="center" shrinkToFit="1"/>
    </xf>
    <xf numFmtId="179" fontId="8" fillId="2" borderId="7" xfId="42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179" fontId="30" fillId="2" borderId="16" xfId="42" applyFont="1" applyFill="1" applyBorder="1" applyAlignment="1">
      <alignment vertical="center" shrinkToFit="1"/>
    </xf>
    <xf numFmtId="179" fontId="8" fillId="2" borderId="16" xfId="42" applyFont="1" applyFill="1" applyBorder="1" applyAlignment="1">
      <alignment vertical="center" shrinkToFit="1"/>
    </xf>
    <xf numFmtId="0" fontId="30" fillId="2" borderId="16" xfId="1" applyFont="1" applyFill="1" applyBorder="1" applyAlignment="1">
      <alignment vertical="center" shrinkToFit="1"/>
    </xf>
    <xf numFmtId="0" fontId="8" fillId="2" borderId="10" xfId="1" applyFont="1" applyFill="1" applyBorder="1" applyAlignment="1">
      <alignment vertical="center" shrinkToFit="1"/>
    </xf>
    <xf numFmtId="0" fontId="30" fillId="2" borderId="14" xfId="1" applyFont="1" applyFill="1" applyBorder="1" applyAlignment="1">
      <alignment vertical="center" shrinkToFit="1"/>
    </xf>
    <xf numFmtId="0" fontId="28" fillId="0" borderId="14" xfId="20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vertical="center" shrinkToFit="1"/>
    </xf>
    <xf numFmtId="179" fontId="8" fillId="0" borderId="7" xfId="47" applyFont="1" applyBorder="1" applyAlignment="1">
      <alignment horizontal="center" vertical="center" wrapText="1"/>
    </xf>
    <xf numFmtId="179" fontId="8" fillId="0" borderId="7" xfId="44" applyFont="1" applyFill="1" applyBorder="1" applyAlignment="1">
      <alignment horizontal="center" shrinkToFit="1"/>
    </xf>
    <xf numFmtId="0" fontId="28" fillId="2" borderId="7" xfId="1" applyFont="1" applyFill="1" applyBorder="1" applyAlignment="1" applyProtection="1">
      <alignment vertical="center" shrinkToFit="1"/>
    </xf>
    <xf numFmtId="0" fontId="28" fillId="4" borderId="4" xfId="1" applyFont="1" applyFill="1" applyBorder="1" applyAlignment="1" applyProtection="1">
      <alignment vertical="center" shrinkToFit="1"/>
    </xf>
    <xf numFmtId="0" fontId="30" fillId="4" borderId="4" xfId="0" applyFont="1" applyFill="1" applyBorder="1" applyAlignment="1">
      <alignment vertical="center" wrapText="1" shrinkToFit="1"/>
    </xf>
    <xf numFmtId="0" fontId="29" fillId="4" borderId="16" xfId="1" applyFont="1" applyFill="1" applyBorder="1" applyAlignment="1" applyProtection="1">
      <alignment vertical="center" shrinkToFit="1"/>
    </xf>
    <xf numFmtId="0" fontId="28" fillId="4" borderId="16" xfId="1" applyFont="1" applyFill="1" applyBorder="1" applyAlignment="1" applyProtection="1">
      <alignment vertical="center" shrinkToFit="1"/>
    </xf>
    <xf numFmtId="0" fontId="28" fillId="4" borderId="7" xfId="1" applyFont="1" applyFill="1" applyBorder="1" applyAlignment="1" applyProtection="1">
      <alignment vertical="center" shrinkToFit="1"/>
    </xf>
    <xf numFmtId="0" fontId="29" fillId="0" borderId="16" xfId="20" applyFont="1" applyFill="1" applyBorder="1" applyAlignment="1">
      <alignment vertical="center" shrinkToFit="1"/>
    </xf>
    <xf numFmtId="181" fontId="8" fillId="0" borderId="4" xfId="45" applyNumberFormat="1" applyFont="1" applyFill="1" applyBorder="1" applyAlignment="1">
      <alignment horizontal="center" vertical="center" shrinkToFit="1"/>
    </xf>
    <xf numFmtId="181" fontId="8" fillId="0" borderId="7" xfId="45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vertical="center" shrinkToFit="1"/>
    </xf>
    <xf numFmtId="179" fontId="30" fillId="2" borderId="14" xfId="42" applyFont="1" applyFill="1" applyBorder="1" applyAlignment="1">
      <alignment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0" fontId="29" fillId="2" borderId="10" xfId="1" applyFont="1" applyFill="1" applyBorder="1" applyAlignment="1" applyProtection="1">
      <alignment vertical="center" shrinkToFit="1"/>
    </xf>
    <xf numFmtId="0" fontId="28" fillId="2" borderId="10" xfId="1" applyFont="1" applyFill="1" applyBorder="1" applyAlignment="1" applyProtection="1">
      <alignment vertical="center" shrinkToFit="1"/>
    </xf>
    <xf numFmtId="0" fontId="8" fillId="0" borderId="16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30" fillId="2" borderId="4" xfId="0" applyFont="1" applyFill="1" applyBorder="1" applyAlignment="1">
      <alignment horizontal="left" vertical="center"/>
    </xf>
    <xf numFmtId="0" fontId="30" fillId="2" borderId="51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horizontal="left" vertical="center" shrinkToFit="1"/>
    </xf>
    <xf numFmtId="0" fontId="34" fillId="2" borderId="7" xfId="1" applyFont="1" applyFill="1" applyBorder="1" applyAlignment="1">
      <alignment horizontal="left" vertical="center" shrinkToFit="1"/>
    </xf>
    <xf numFmtId="0" fontId="8" fillId="2" borderId="52" xfId="1" applyFont="1" applyFill="1" applyBorder="1" applyAlignment="1" applyProtection="1">
      <alignment vertical="center" shrinkToFit="1"/>
    </xf>
    <xf numFmtId="0" fontId="30" fillId="2" borderId="16" xfId="0" applyFont="1" applyFill="1" applyBorder="1" applyAlignment="1">
      <alignment horizontal="left" vertical="center"/>
    </xf>
    <xf numFmtId="0" fontId="30" fillId="2" borderId="4" xfId="1" applyFont="1" applyFill="1" applyBorder="1" applyAlignment="1" applyProtection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43" fillId="2" borderId="7" xfId="1" applyFont="1" applyFill="1" applyBorder="1" applyAlignment="1">
      <alignment horizontal="left" vertical="center" shrinkToFit="1"/>
    </xf>
    <xf numFmtId="0" fontId="8" fillId="2" borderId="7" xfId="1" applyFont="1" applyFill="1" applyBorder="1" applyAlignment="1" applyProtection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30" fillId="2" borderId="14" xfId="20" applyFont="1" applyFill="1" applyBorder="1" applyAlignment="1">
      <alignment vertical="center" shrinkToFit="1"/>
    </xf>
    <xf numFmtId="0" fontId="8" fillId="2" borderId="7" xfId="20" applyFont="1" applyFill="1" applyBorder="1" applyAlignment="1">
      <alignment vertical="center" shrinkToFit="1"/>
    </xf>
    <xf numFmtId="0" fontId="30" fillId="2" borderId="4" xfId="0" applyFont="1" applyFill="1" applyBorder="1" applyAlignment="1">
      <alignment vertical="center" wrapText="1" shrinkToFit="1"/>
    </xf>
    <xf numFmtId="0" fontId="44" fillId="2" borderId="7" xfId="0" applyFont="1" applyFill="1" applyBorder="1" applyAlignment="1">
      <alignment vertical="center" wrapText="1" shrinkToFit="1"/>
    </xf>
    <xf numFmtId="0" fontId="30" fillId="2" borderId="16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45" fillId="2" borderId="4" xfId="1" applyFont="1" applyFill="1" applyBorder="1" applyAlignment="1">
      <alignment vertical="center" shrinkToFit="1"/>
    </xf>
    <xf numFmtId="0" fontId="31" fillId="2" borderId="16" xfId="1" applyFont="1" applyFill="1" applyBorder="1" applyAlignment="1" applyProtection="1">
      <alignment vertical="center" shrinkToFit="1"/>
    </xf>
    <xf numFmtId="0" fontId="8" fillId="2" borderId="10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177" fontId="35" fillId="0" borderId="6" xfId="1" applyNumberFormat="1" applyFont="1" applyFill="1" applyBorder="1" applyAlignment="1">
      <alignment horizontal="center" vertical="top" wrapText="1"/>
    </xf>
    <xf numFmtId="177" fontId="35" fillId="0" borderId="13" xfId="1" applyNumberFormat="1" applyFont="1" applyFill="1" applyBorder="1" applyAlignment="1">
      <alignment horizontal="center" vertical="top" wrapText="1"/>
    </xf>
    <xf numFmtId="0" fontId="30" fillId="4" borderId="4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8" fillId="4" borderId="52" xfId="1" applyFont="1" applyFill="1" applyBorder="1" applyAlignment="1" applyProtection="1">
      <alignment vertical="center" shrinkToFit="1"/>
    </xf>
    <xf numFmtId="0" fontId="8" fillId="4" borderId="7" xfId="1" applyFont="1" applyFill="1" applyBorder="1" applyAlignment="1" applyProtection="1">
      <alignment vertical="center" shrinkToFit="1"/>
    </xf>
    <xf numFmtId="0" fontId="28" fillId="2" borderId="53" xfId="1" applyFont="1" applyFill="1" applyBorder="1" applyAlignment="1" applyProtection="1">
      <alignment vertical="center" shrinkToFit="1"/>
    </xf>
    <xf numFmtId="0" fontId="28" fillId="2" borderId="54" xfId="1" applyFont="1" applyFill="1" applyBorder="1" applyAlignment="1" applyProtection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177" fontId="12" fillId="2" borderId="6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177" fontId="13" fillId="2" borderId="15" xfId="1" applyNumberFormat="1" applyFont="1" applyFill="1" applyBorder="1" applyAlignment="1">
      <alignment horizontal="center" vertical="top" wrapText="1"/>
    </xf>
    <xf numFmtId="177" fontId="12" fillId="2" borderId="6" xfId="1" applyNumberFormat="1" applyFont="1" applyFill="1" applyBorder="1" applyAlignment="1">
      <alignment horizontal="center" vertical="top" wrapText="1"/>
    </xf>
    <xf numFmtId="177" fontId="38" fillId="2" borderId="12" xfId="1" applyNumberFormat="1" applyFont="1" applyFill="1" applyBorder="1" applyAlignment="1">
      <alignment horizontal="center" vertical="top" wrapText="1"/>
    </xf>
    <xf numFmtId="177" fontId="12" fillId="2" borderId="13" xfId="1" applyNumberFormat="1" applyFont="1" applyFill="1" applyBorder="1" applyAlignment="1">
      <alignment horizontal="center" vertical="center" wrapText="1"/>
    </xf>
    <xf numFmtId="177" fontId="12" fillId="2" borderId="8" xfId="1" applyNumberFormat="1" applyFont="1" applyFill="1" applyBorder="1" applyAlignment="1">
      <alignment horizontal="center" vertical="top" wrapText="1"/>
    </xf>
    <xf numFmtId="177" fontId="12" fillId="2" borderId="15" xfId="1" applyNumberFormat="1" applyFont="1" applyFill="1" applyBorder="1" applyAlignment="1">
      <alignment horizontal="center" vertical="center" wrapText="1"/>
    </xf>
    <xf numFmtId="0" fontId="29" fillId="2" borderId="10" xfId="1" applyFont="1" applyFill="1" applyBorder="1" applyAlignment="1" applyProtection="1">
      <alignment horizontal="left" vertical="center" shrinkToFit="1"/>
    </xf>
    <xf numFmtId="0" fontId="30" fillId="2" borderId="16" xfId="0" applyFont="1" applyFill="1" applyBorder="1" applyAlignment="1">
      <alignment vertical="center" wrapText="1" shrinkToFit="1"/>
    </xf>
    <xf numFmtId="0" fontId="34" fillId="0" borderId="7" xfId="0" applyFont="1" applyFill="1" applyBorder="1" applyAlignment="1">
      <alignment horizontal="left" vertical="center" wrapText="1" shrinkToFit="1"/>
    </xf>
    <xf numFmtId="0" fontId="28" fillId="2" borderId="4" xfId="20" applyFont="1" applyFill="1" applyBorder="1" applyAlignment="1">
      <alignment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30" fillId="2" borderId="4" xfId="1" applyFont="1" applyFill="1" applyBorder="1" applyAlignment="1" applyProtection="1">
      <alignment horizontal="center" vertical="center" shrinkToFit="1"/>
    </xf>
    <xf numFmtId="0" fontId="30" fillId="2" borderId="7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0" fontId="30" fillId="0" borderId="37" xfId="20" applyFont="1" applyFill="1" applyBorder="1" applyAlignment="1">
      <alignment horizontal="center" vertical="center" shrinkToFit="1"/>
    </xf>
    <xf numFmtId="0" fontId="30" fillId="0" borderId="55" xfId="20" applyFont="1" applyFill="1" applyBorder="1" applyAlignment="1">
      <alignment horizontal="center" vertical="center" shrinkToFit="1"/>
    </xf>
    <xf numFmtId="0" fontId="28" fillId="2" borderId="4" xfId="15" applyFont="1" applyFill="1" applyBorder="1" applyAlignment="1">
      <alignment horizontal="center" vertical="center" shrinkToFit="1"/>
    </xf>
    <xf numFmtId="0" fontId="28" fillId="2" borderId="7" xfId="15" applyFont="1" applyFill="1" applyBorder="1" applyAlignment="1">
      <alignment horizontal="center" vertical="center" shrinkToFit="1"/>
    </xf>
    <xf numFmtId="0" fontId="28" fillId="2" borderId="4" xfId="20" applyFont="1" applyFill="1" applyBorder="1" applyAlignment="1">
      <alignment horizontal="center" vertical="center" shrinkToFit="1"/>
    </xf>
    <xf numFmtId="0" fontId="28" fillId="2" borderId="16" xfId="20" applyFont="1" applyFill="1" applyBorder="1" applyAlignment="1">
      <alignment horizontal="center" vertical="center" shrinkToFit="1"/>
    </xf>
    <xf numFmtId="0" fontId="28" fillId="2" borderId="3" xfId="1" applyFont="1" applyFill="1" applyBorder="1" applyAlignment="1" applyProtection="1">
      <alignment horizontal="center" vertical="center" shrinkToFit="1"/>
    </xf>
    <xf numFmtId="0" fontId="29" fillId="2" borderId="3" xfId="15" applyFont="1" applyFill="1" applyBorder="1" applyAlignment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0" fontId="30" fillId="2" borderId="9" xfId="1" applyFont="1" applyFill="1" applyBorder="1" applyAlignment="1" applyProtection="1">
      <alignment horizontal="center" vertical="center" shrinkToFit="1"/>
    </xf>
    <xf numFmtId="0" fontId="28" fillId="4" borderId="3" xfId="1" applyFont="1" applyFill="1" applyBorder="1" applyAlignment="1" applyProtection="1">
      <alignment horizontal="center" vertical="center" shrinkToFit="1"/>
    </xf>
    <xf numFmtId="0" fontId="29" fillId="4" borderId="4" xfId="15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7" xfId="1" applyFont="1" applyFill="1" applyBorder="1" applyAlignment="1" applyProtection="1">
      <alignment horizontal="center" vertical="center" shrinkToFit="1"/>
    </xf>
    <xf numFmtId="0" fontId="28" fillId="4" borderId="16" xfId="1" applyFont="1" applyFill="1" applyBorder="1" applyAlignment="1" applyProtection="1">
      <alignment horizontal="center" vertical="center" shrinkToFit="1"/>
    </xf>
    <xf numFmtId="0" fontId="30" fillId="2" borderId="7" xfId="15" applyFont="1" applyFill="1" applyBorder="1" applyAlignment="1">
      <alignment horizontal="center" vertical="center" shrinkToFit="1"/>
    </xf>
    <xf numFmtId="0" fontId="30" fillId="2" borderId="3" xfId="15" applyFont="1" applyFill="1" applyBorder="1" applyAlignment="1">
      <alignment horizontal="center" vertical="center" shrinkToFit="1"/>
    </xf>
    <xf numFmtId="0" fontId="30" fillId="2" borderId="1" xfId="1" applyFont="1" applyFill="1" applyBorder="1" applyAlignment="1" applyProtection="1">
      <alignment horizontal="center" vertical="center" shrinkToFit="1"/>
    </xf>
    <xf numFmtId="176" fontId="8" fillId="0" borderId="5" xfId="45" applyNumberFormat="1" applyFont="1" applyFill="1" applyBorder="1" applyAlignment="1">
      <alignment horizontal="center" vertical="center" shrinkToFit="1"/>
    </xf>
    <xf numFmtId="176" fontId="8" fillId="0" borderId="11" xfId="45" applyNumberFormat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180" fontId="8" fillId="0" borderId="20" xfId="45" applyNumberFormat="1" applyFont="1" applyFill="1" applyBorder="1" applyAlignment="1">
      <alignment horizontal="center" vertical="center" shrinkToFit="1"/>
    </xf>
    <xf numFmtId="180" fontId="8" fillId="0" borderId="24" xfId="45" applyNumberFormat="1" applyFont="1" applyFill="1" applyBorder="1" applyAlignment="1">
      <alignment horizontal="center" vertical="center" shrinkToFit="1"/>
    </xf>
    <xf numFmtId="180" fontId="8" fillId="0" borderId="3" xfId="45" applyNumberFormat="1" applyFont="1" applyFill="1" applyBorder="1" applyAlignment="1">
      <alignment horizontal="center" vertical="center" shrinkToFit="1"/>
    </xf>
    <xf numFmtId="180" fontId="8" fillId="0" borderId="9" xfId="45" applyNumberFormat="1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2" borderId="7" xfId="20" applyFont="1" applyFill="1" applyBorder="1" applyAlignment="1">
      <alignment horizontal="center" vertical="center" shrinkToFit="1"/>
    </xf>
    <xf numFmtId="0" fontId="30" fillId="2" borderId="37" xfId="20" applyFont="1" applyFill="1" applyBorder="1" applyAlignment="1">
      <alignment horizontal="center" vertical="center" shrinkToFit="1"/>
    </xf>
    <xf numFmtId="0" fontId="30" fillId="2" borderId="34" xfId="20" applyFont="1" applyFill="1" applyBorder="1" applyAlignment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49" fontId="17" fillId="2" borderId="36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17" fillId="2" borderId="11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5" xfId="19" applyFont="1" applyFill="1" applyBorder="1" applyAlignment="1">
      <alignment horizontal="center" vertical="center" shrinkToFit="1"/>
    </xf>
    <xf numFmtId="49" fontId="36" fillId="2" borderId="8" xfId="19" applyNumberFormat="1" applyFont="1" applyFill="1" applyBorder="1" applyAlignment="1">
      <alignment horizontal="center" vertical="center" shrinkToFit="1"/>
    </xf>
    <xf numFmtId="49" fontId="36" fillId="2" borderId="7" xfId="19" applyNumberFormat="1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17" xfId="19" applyFont="1" applyFill="1" applyBorder="1" applyAlignment="1">
      <alignment horizontal="center" vertical="center" shrinkToFit="1"/>
    </xf>
    <xf numFmtId="176" fontId="8" fillId="0" borderId="2" xfId="45" applyNumberFormat="1" applyFont="1" applyFill="1" applyBorder="1" applyAlignment="1">
      <alignment horizontal="center" vertical="center" shrinkToFit="1"/>
    </xf>
    <xf numFmtId="181" fontId="8" fillId="0" borderId="23" xfId="45" applyNumberFormat="1" applyFont="1" applyFill="1" applyBorder="1" applyAlignment="1">
      <alignment horizontal="center" vertical="center" shrinkToFit="1"/>
    </xf>
    <xf numFmtId="181" fontId="8" fillId="0" borderId="20" xfId="45" applyNumberFormat="1" applyFont="1" applyFill="1" applyBorder="1" applyAlignment="1">
      <alignment horizontal="center" vertical="center" shrinkToFit="1"/>
    </xf>
    <xf numFmtId="181" fontId="8" fillId="0" borderId="1" xfId="45" applyNumberFormat="1" applyFont="1" applyFill="1" applyBorder="1" applyAlignment="1">
      <alignment horizontal="center" vertical="center" shrinkToFit="1"/>
    </xf>
    <xf numFmtId="181" fontId="8" fillId="0" borderId="3" xfId="45" applyNumberFormat="1" applyFont="1" applyFill="1" applyBorder="1" applyAlignment="1">
      <alignment horizontal="center" vertical="center" shrinkToFit="1"/>
    </xf>
    <xf numFmtId="181" fontId="8" fillId="0" borderId="4" xfId="45" applyNumberFormat="1" applyFont="1" applyFill="1" applyBorder="1" applyAlignment="1">
      <alignment horizontal="center" vertical="center" shrinkToFit="1"/>
    </xf>
    <xf numFmtId="181" fontId="8" fillId="0" borderId="7" xfId="45" applyNumberFormat="1" applyFont="1" applyFill="1" applyBorder="1" applyAlignment="1">
      <alignment horizontal="center" vertical="center" shrinkToFit="1"/>
    </xf>
    <xf numFmtId="176" fontId="8" fillId="0" borderId="31" xfId="45" applyNumberFormat="1" applyFont="1" applyFill="1" applyBorder="1" applyAlignment="1">
      <alignment horizontal="center" vertical="center" shrinkToFit="1"/>
    </xf>
    <xf numFmtId="0" fontId="30" fillId="2" borderId="4" xfId="15" applyFont="1" applyFill="1" applyBorder="1" applyAlignment="1">
      <alignment horizontal="center" vertical="center" shrinkToFit="1"/>
    </xf>
    <xf numFmtId="180" fontId="8" fillId="0" borderId="7" xfId="45" applyNumberFormat="1" applyFont="1" applyFill="1" applyBorder="1" applyAlignment="1">
      <alignment horizontal="center" vertical="center" shrinkToFit="1"/>
    </xf>
    <xf numFmtId="176" fontId="8" fillId="0" borderId="17" xfId="45" applyNumberFormat="1" applyFont="1" applyFill="1" applyBorder="1" applyAlignment="1">
      <alignment horizontal="center" vertical="center" shrinkToFit="1"/>
    </xf>
    <xf numFmtId="180" fontId="8" fillId="0" borderId="32" xfId="45" applyNumberFormat="1" applyFont="1" applyFill="1" applyBorder="1" applyAlignment="1">
      <alignment horizontal="center" vertical="center" shrinkToFit="1"/>
    </xf>
    <xf numFmtId="181" fontId="8" fillId="0" borderId="33" xfId="45" applyNumberFormat="1" applyFont="1" applyFill="1" applyBorder="1" applyAlignment="1">
      <alignment horizontal="center" vertical="center" shrinkToFit="1"/>
    </xf>
    <xf numFmtId="0" fontId="30" fillId="0" borderId="34" xfId="20" applyFont="1" applyFill="1" applyBorder="1" applyAlignment="1">
      <alignment horizontal="center" vertical="center" shrinkToFit="1"/>
    </xf>
    <xf numFmtId="180" fontId="8" fillId="0" borderId="1" xfId="45" applyNumberFormat="1" applyFont="1" applyFill="1" applyBorder="1" applyAlignment="1">
      <alignment horizontal="center" vertical="center" shrinkToFit="1"/>
    </xf>
    <xf numFmtId="0" fontId="28" fillId="0" borderId="14" xfId="20" applyFont="1" applyFill="1" applyBorder="1" applyAlignment="1">
      <alignment horizontal="center" vertical="center" shrinkToFit="1"/>
    </xf>
    <xf numFmtId="0" fontId="28" fillId="0" borderId="7" xfId="20" applyFont="1" applyFill="1" applyBorder="1" applyAlignment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180" fontId="8" fillId="0" borderId="33" xfId="45" applyNumberFormat="1" applyFont="1" applyFill="1" applyBorder="1" applyAlignment="1">
      <alignment horizontal="center" vertical="center" shrinkToFit="1"/>
    </xf>
    <xf numFmtId="180" fontId="8" fillId="0" borderId="4" xfId="45" applyNumberFormat="1" applyFont="1" applyFill="1" applyBorder="1" applyAlignment="1">
      <alignment horizontal="center" vertical="center" shrinkToFit="1"/>
    </xf>
    <xf numFmtId="180" fontId="8" fillId="0" borderId="16" xfId="45" applyNumberFormat="1" applyFont="1" applyFill="1" applyBorder="1" applyAlignment="1">
      <alignment horizontal="center" vertical="center" shrinkToFit="1"/>
    </xf>
    <xf numFmtId="0" fontId="28" fillId="0" borderId="16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29" fillId="0" borderId="3" xfId="15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9" fillId="4" borderId="3" xfId="15" applyFont="1" applyFill="1" applyBorder="1" applyAlignment="1">
      <alignment horizontal="center" vertical="center" shrinkToFit="1"/>
    </xf>
    <xf numFmtId="179" fontId="3" fillId="0" borderId="0" xfId="42" applyFont="1" applyFill="1" applyBorder="1" applyAlignment="1" applyProtection="1">
      <alignment horizontal="center" vertical="top" shrinkToFit="1"/>
    </xf>
    <xf numFmtId="179" fontId="7" fillId="0" borderId="28" xfId="42" applyFont="1" applyFill="1" applyBorder="1" applyAlignment="1" applyProtection="1">
      <alignment horizontal="center" vertical="center" shrinkToFit="1"/>
    </xf>
    <xf numFmtId="179" fontId="7" fillId="0" borderId="29" xfId="42" applyFont="1" applyFill="1" applyBorder="1" applyAlignment="1" applyProtection="1">
      <alignment horizontal="center" vertical="center" shrinkToFit="1"/>
    </xf>
    <xf numFmtId="179" fontId="7" fillId="0" borderId="25" xfId="42" applyFont="1" applyFill="1" applyBorder="1" applyAlignment="1" applyProtection="1">
      <alignment horizontal="center" vertical="center" shrinkToFit="1"/>
    </xf>
    <xf numFmtId="179" fontId="30" fillId="2" borderId="14" xfId="42" applyFont="1" applyFill="1" applyBorder="1" applyAlignment="1">
      <alignment horizontal="left" vertical="center" shrinkToFit="1"/>
    </xf>
    <xf numFmtId="179" fontId="30" fillId="2" borderId="7" xfId="42" applyFont="1" applyFill="1" applyBorder="1" applyAlignment="1">
      <alignment horizontal="left"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8" fillId="2" borderId="49" xfId="44" applyFont="1" applyFill="1" applyBorder="1" applyAlignment="1">
      <alignment horizontal="center" vertical="center" shrinkToFit="1"/>
    </xf>
    <xf numFmtId="179" fontId="8" fillId="2" borderId="48" xfId="44" applyFont="1" applyFill="1" applyBorder="1" applyAlignment="1">
      <alignment horizontal="center" vertical="center" shrinkToFit="1"/>
    </xf>
    <xf numFmtId="179" fontId="8" fillId="2" borderId="50" xfId="44" applyFont="1" applyFill="1" applyBorder="1" applyAlignment="1">
      <alignment horizontal="center" vertical="center" shrinkToFit="1"/>
    </xf>
    <xf numFmtId="179" fontId="8" fillId="2" borderId="43" xfId="44" applyFont="1" applyFill="1" applyBorder="1" applyAlignment="1">
      <alignment horizontal="center" vertical="center" wrapText="1"/>
    </xf>
    <xf numFmtId="179" fontId="8" fillId="2" borderId="44" xfId="44" applyFont="1" applyFill="1" applyBorder="1" applyAlignment="1">
      <alignment horizontal="center" vertical="center" wrapText="1"/>
    </xf>
    <xf numFmtId="179" fontId="8" fillId="2" borderId="24" xfId="44" applyFont="1" applyFill="1" applyBorder="1" applyAlignment="1">
      <alignment horizontal="center" vertical="center" wrapText="1"/>
    </xf>
    <xf numFmtId="0" fontId="8" fillId="2" borderId="45" xfId="44" applyNumberFormat="1" applyFont="1" applyFill="1" applyBorder="1" applyAlignment="1">
      <alignment horizontal="center" vertical="center" shrinkToFit="1"/>
    </xf>
    <xf numFmtId="0" fontId="8" fillId="2" borderId="24" xfId="44" applyNumberFormat="1" applyFont="1" applyFill="1" applyBorder="1" applyAlignment="1">
      <alignment horizontal="center" vertical="center" shrinkToFit="1"/>
    </xf>
    <xf numFmtId="0" fontId="8" fillId="2" borderId="45" xfId="44" applyNumberFormat="1" applyFont="1" applyFill="1" applyBorder="1" applyAlignment="1">
      <alignment horizontal="center"/>
    </xf>
    <xf numFmtId="0" fontId="8" fillId="2" borderId="44" xfId="44" applyNumberFormat="1" applyFont="1" applyFill="1" applyBorder="1" applyAlignment="1">
      <alignment horizontal="center"/>
    </xf>
    <xf numFmtId="0" fontId="8" fillId="2" borderId="24" xfId="44" applyNumberFormat="1" applyFont="1" applyFill="1" applyBorder="1" applyAlignment="1">
      <alignment horizontal="center"/>
    </xf>
    <xf numFmtId="0" fontId="8" fillId="2" borderId="46" xfId="44" applyNumberFormat="1" applyFont="1" applyFill="1" applyBorder="1" applyAlignment="1">
      <alignment horizontal="center"/>
    </xf>
    <xf numFmtId="179" fontId="8" fillId="2" borderId="40" xfId="44" applyFont="1" applyFill="1" applyBorder="1" applyAlignment="1">
      <alignment horizontal="center" vertical="center" wrapText="1"/>
    </xf>
    <xf numFmtId="179" fontId="8" fillId="2" borderId="41" xfId="44" applyFont="1" applyFill="1" applyBorder="1" applyAlignment="1">
      <alignment horizontal="center" vertical="center" wrapText="1"/>
    </xf>
    <xf numFmtId="179" fontId="8" fillId="2" borderId="20" xfId="44" applyFont="1" applyFill="1" applyBorder="1" applyAlignment="1">
      <alignment horizontal="center" vertical="center" wrapText="1"/>
    </xf>
    <xf numFmtId="0" fontId="8" fillId="2" borderId="42" xfId="44" applyNumberFormat="1" applyFont="1" applyFill="1" applyBorder="1" applyAlignment="1">
      <alignment horizontal="center" vertical="center" shrinkToFit="1"/>
    </xf>
    <xf numFmtId="0" fontId="8" fillId="2" borderId="20" xfId="44" applyNumberFormat="1" applyFont="1" applyFill="1" applyBorder="1" applyAlignment="1">
      <alignment horizontal="center" vertical="center" shrinkToFit="1"/>
    </xf>
    <xf numFmtId="0" fontId="8" fillId="2" borderId="42" xfId="44" applyNumberFormat="1" applyFont="1" applyFill="1" applyBorder="1" applyAlignment="1">
      <alignment horizontal="center"/>
    </xf>
    <xf numFmtId="0" fontId="8" fillId="2" borderId="41" xfId="44" applyNumberFormat="1" applyFont="1" applyFill="1" applyBorder="1" applyAlignment="1">
      <alignment horizontal="center"/>
    </xf>
    <xf numFmtId="0" fontId="8" fillId="2" borderId="20" xfId="44" applyNumberFormat="1" applyFont="1" applyFill="1" applyBorder="1" applyAlignment="1">
      <alignment horizontal="center"/>
    </xf>
    <xf numFmtId="0" fontId="8" fillId="2" borderId="22" xfId="44" applyNumberFormat="1" applyFont="1" applyFill="1" applyBorder="1" applyAlignment="1">
      <alignment horizontal="center"/>
    </xf>
    <xf numFmtId="179" fontId="34" fillId="2" borderId="47" xfId="44" applyFont="1" applyFill="1" applyBorder="1" applyAlignment="1">
      <alignment horizontal="center" vertical="center" wrapText="1"/>
    </xf>
    <xf numFmtId="179" fontId="34" fillId="2" borderId="48" xfId="44" applyFont="1" applyFill="1" applyBorder="1" applyAlignment="1">
      <alignment horizontal="center" vertical="center" wrapText="1"/>
    </xf>
    <xf numFmtId="179" fontId="34" fillId="2" borderId="32" xfId="44" applyFont="1" applyFill="1" applyBorder="1" applyAlignment="1">
      <alignment horizontal="center" vertical="center" wrapText="1"/>
    </xf>
    <xf numFmtId="179" fontId="8" fillId="2" borderId="49" xfId="44" applyFont="1" applyFill="1" applyBorder="1" applyAlignment="1">
      <alignment horizontal="center" shrinkToFit="1"/>
    </xf>
    <xf numFmtId="179" fontId="8" fillId="2" borderId="32" xfId="44" applyFont="1" applyFill="1" applyBorder="1" applyAlignment="1">
      <alignment horizontal="center" shrinkToFit="1"/>
    </xf>
    <xf numFmtId="179" fontId="8" fillId="2" borderId="32" xfId="44" applyFont="1" applyFill="1" applyBorder="1" applyAlignment="1">
      <alignment horizontal="center" vertical="center" shrinkToFit="1"/>
    </xf>
    <xf numFmtId="179" fontId="8" fillId="2" borderId="48" xfId="44" applyFont="1" applyFill="1" applyBorder="1" applyAlignment="1">
      <alignment horizontal="center" shrinkToFit="1"/>
    </xf>
  </cellXfs>
  <cellStyles count="50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5 4 2" xfId="48"/>
    <cellStyle name="一般 2 6" xfId="22"/>
    <cellStyle name="一般 2 7" xfId="21"/>
    <cellStyle name="一般 2 8" xfId="47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2 2 2" xfId="44"/>
    <cellStyle name="一般 6 2 3" xfId="46"/>
    <cellStyle name="一般 6 3" xfId="16"/>
    <cellStyle name="一般 6 4" xfId="30"/>
    <cellStyle name="一般 6 5" xfId="38"/>
    <cellStyle name="一般 6 6" xfId="43"/>
    <cellStyle name="一般 7" xfId="17"/>
    <cellStyle name="一般 7 2" xfId="39"/>
    <cellStyle name="一般 71" xfId="40"/>
    <cellStyle name="一般 8" xfId="19"/>
    <cellStyle name="一般 8 2" xfId="49"/>
    <cellStyle name="一般 9" xfId="45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3"/>
  <sheetViews>
    <sheetView view="pageBreakPreview" topLeftCell="A25" zoomScaleNormal="100" zoomScaleSheetLayoutView="100" workbookViewId="0">
      <selection activeCell="H41" sqref="H41:H4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357" t="s">
        <v>198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1"/>
      <c r="R1" s="1"/>
      <c r="S1" s="1"/>
      <c r="T1" s="1"/>
      <c r="U1" s="1"/>
      <c r="V1" s="1"/>
      <c r="W1" s="1"/>
    </row>
    <row r="2" spans="1:32" s="56" customFormat="1" ht="23.25" customHeight="1">
      <c r="A2" s="54" t="s">
        <v>34</v>
      </c>
      <c r="B2" s="358" t="s">
        <v>35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55"/>
      <c r="R2" s="55"/>
      <c r="S2" s="55"/>
      <c r="T2" s="55"/>
      <c r="U2" s="55"/>
      <c r="V2" s="55"/>
    </row>
    <row r="3" spans="1:32" s="56" customFormat="1" ht="23.25" customHeight="1" thickBot="1">
      <c r="A3" s="57" t="s">
        <v>36</v>
      </c>
      <c r="B3" s="360" t="s">
        <v>40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1"/>
      <c r="Q3" s="55"/>
      <c r="R3" s="55"/>
      <c r="S3" s="55"/>
      <c r="T3" s="55"/>
      <c r="U3" s="55"/>
      <c r="V3" s="55"/>
    </row>
    <row r="4" spans="1:32" s="75" customFormat="1" ht="27.6" customHeight="1" thickBot="1">
      <c r="A4" s="20" t="s">
        <v>0</v>
      </c>
      <c r="B4" s="21" t="s">
        <v>1</v>
      </c>
      <c r="C4" s="362" t="s">
        <v>2</v>
      </c>
      <c r="D4" s="363"/>
      <c r="E4" s="362" t="s">
        <v>3</v>
      </c>
      <c r="F4" s="364"/>
      <c r="G4" s="22" t="s">
        <v>4</v>
      </c>
      <c r="H4" s="23" t="s">
        <v>5</v>
      </c>
      <c r="I4" s="53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24" t="s">
        <v>14</v>
      </c>
      <c r="P4" s="25" t="s">
        <v>15</v>
      </c>
      <c r="Q4" s="60"/>
      <c r="R4" s="178"/>
      <c r="S4" s="74"/>
      <c r="T4" s="181"/>
      <c r="U4" s="74"/>
      <c r="V4" s="181"/>
      <c r="W4" s="182"/>
      <c r="X4" s="74"/>
      <c r="Y4" s="183"/>
      <c r="Z4" s="179"/>
      <c r="AA4" s="179"/>
      <c r="AB4" s="179"/>
      <c r="AC4" s="179"/>
      <c r="AD4" s="179"/>
      <c r="AE4" s="179"/>
      <c r="AF4" s="180"/>
    </row>
    <row r="5" spans="1:32" ht="18" customHeight="1">
      <c r="A5" s="252">
        <v>43892</v>
      </c>
      <c r="B5" s="302" t="s">
        <v>51</v>
      </c>
      <c r="C5" s="61" t="s">
        <v>128</v>
      </c>
      <c r="D5" s="304" t="s">
        <v>63</v>
      </c>
      <c r="E5" s="72" t="s">
        <v>130</v>
      </c>
      <c r="F5" s="304" t="s">
        <v>44</v>
      </c>
      <c r="G5" s="302" t="s">
        <v>56</v>
      </c>
      <c r="H5" s="233" t="s">
        <v>248</v>
      </c>
      <c r="I5" s="310" t="s">
        <v>211</v>
      </c>
      <c r="J5" s="306">
        <v>5.6</v>
      </c>
      <c r="K5" s="308">
        <v>2.4</v>
      </c>
      <c r="L5" s="308">
        <v>1.8</v>
      </c>
      <c r="M5" s="308">
        <v>1</v>
      </c>
      <c r="N5" s="308"/>
      <c r="O5" s="308">
        <v>1.9</v>
      </c>
      <c r="P5" s="300">
        <f t="shared" ref="P5" si="0">(J5*70+K5*75+L5*25+M5*60+N5*120+O5*45)</f>
        <v>762.5</v>
      </c>
      <c r="R5" s="48"/>
      <c r="T5" s="60"/>
      <c r="U5" s="60"/>
      <c r="V5" s="60"/>
      <c r="W5" s="60"/>
    </row>
    <row r="6" spans="1:32" ht="18" customHeight="1">
      <c r="A6" s="253" t="s">
        <v>201</v>
      </c>
      <c r="B6" s="313"/>
      <c r="C6" s="211" t="s">
        <v>129</v>
      </c>
      <c r="D6" s="356"/>
      <c r="E6" s="71" t="s">
        <v>131</v>
      </c>
      <c r="F6" s="356"/>
      <c r="G6" s="313"/>
      <c r="H6" s="234" t="s">
        <v>252</v>
      </c>
      <c r="I6" s="365"/>
      <c r="J6" s="353"/>
      <c r="K6" s="354"/>
      <c r="L6" s="354"/>
      <c r="M6" s="354"/>
      <c r="N6" s="354"/>
      <c r="O6" s="354"/>
      <c r="P6" s="341" t="e">
        <v>#VALUE!</v>
      </c>
      <c r="R6" s="50"/>
      <c r="T6" s="60"/>
      <c r="U6" s="76"/>
      <c r="V6" s="368"/>
      <c r="W6" s="60"/>
    </row>
    <row r="7" spans="1:32" ht="17.649999999999999" customHeight="1">
      <c r="A7" s="252">
        <v>43893</v>
      </c>
      <c r="B7" s="302" t="s">
        <v>42</v>
      </c>
      <c r="C7" s="61" t="s">
        <v>182</v>
      </c>
      <c r="D7" s="304" t="s">
        <v>55</v>
      </c>
      <c r="E7" s="72" t="s">
        <v>183</v>
      </c>
      <c r="F7" s="304" t="s">
        <v>44</v>
      </c>
      <c r="G7" s="302" t="s">
        <v>56</v>
      </c>
      <c r="H7" s="68" t="s">
        <v>184</v>
      </c>
      <c r="I7" s="282" t="s">
        <v>125</v>
      </c>
      <c r="J7" s="354">
        <v>5.7</v>
      </c>
      <c r="K7" s="354">
        <v>1.9</v>
      </c>
      <c r="L7" s="354">
        <v>1.7</v>
      </c>
      <c r="M7" s="354"/>
      <c r="N7" s="354">
        <v>1</v>
      </c>
      <c r="O7" s="354">
        <v>1.8</v>
      </c>
      <c r="P7" s="300">
        <f t="shared" ref="P7" si="1">(J7*70+K7*75+L7*25+M7*60+N7*120+O7*45)</f>
        <v>785</v>
      </c>
      <c r="R7" s="51"/>
      <c r="S7" s="14"/>
      <c r="T7" s="60"/>
      <c r="U7" s="76"/>
      <c r="V7" s="368"/>
      <c r="W7" s="60"/>
    </row>
    <row r="8" spans="1:32" s="3" customFormat="1" ht="17.649999999999999" customHeight="1">
      <c r="A8" s="253" t="s">
        <v>202</v>
      </c>
      <c r="B8" s="313"/>
      <c r="C8" s="211" t="s">
        <v>189</v>
      </c>
      <c r="D8" s="356"/>
      <c r="E8" s="71" t="s">
        <v>186</v>
      </c>
      <c r="F8" s="356"/>
      <c r="G8" s="313"/>
      <c r="H8" s="220" t="s">
        <v>187</v>
      </c>
      <c r="I8" s="347"/>
      <c r="J8" s="355"/>
      <c r="K8" s="355"/>
      <c r="L8" s="355"/>
      <c r="M8" s="355"/>
      <c r="N8" s="343"/>
      <c r="O8" s="355"/>
      <c r="P8" s="341" t="e">
        <v>#VALUE!</v>
      </c>
      <c r="S8" s="15"/>
      <c r="T8" s="77"/>
      <c r="U8" s="77"/>
      <c r="V8" s="77"/>
      <c r="W8" s="77"/>
    </row>
    <row r="9" spans="1:32" ht="18" customHeight="1">
      <c r="A9" s="252">
        <f>A7+1</f>
        <v>43894</v>
      </c>
      <c r="B9" s="292" t="s">
        <v>33</v>
      </c>
      <c r="C9" s="206" t="s">
        <v>58</v>
      </c>
      <c r="D9" s="294" t="s">
        <v>59</v>
      </c>
      <c r="E9" s="206" t="s">
        <v>140</v>
      </c>
      <c r="F9" s="294" t="s">
        <v>45</v>
      </c>
      <c r="G9" s="294" t="s">
        <v>126</v>
      </c>
      <c r="H9" s="206" t="s">
        <v>157</v>
      </c>
      <c r="I9" s="282"/>
      <c r="J9" s="306">
        <v>5.6</v>
      </c>
      <c r="K9" s="308">
        <v>2.2999999999999998</v>
      </c>
      <c r="L9" s="308">
        <v>1.8</v>
      </c>
      <c r="M9" s="308"/>
      <c r="N9" s="308"/>
      <c r="O9" s="308">
        <v>2</v>
      </c>
      <c r="P9" s="300">
        <f t="shared" ref="P9" si="2">(J9*70+K9*75+L9*25+M9*60+N9*120+O9*45)</f>
        <v>699.5</v>
      </c>
      <c r="R9" s="48"/>
      <c r="T9" s="60"/>
      <c r="U9" s="60"/>
      <c r="V9" s="60"/>
      <c r="W9" s="60"/>
    </row>
    <row r="10" spans="1:32" ht="18" customHeight="1">
      <c r="A10" s="253" t="s">
        <v>203</v>
      </c>
      <c r="B10" s="369"/>
      <c r="C10" s="210" t="s">
        <v>60</v>
      </c>
      <c r="D10" s="295"/>
      <c r="E10" s="210" t="s">
        <v>141</v>
      </c>
      <c r="F10" s="295"/>
      <c r="G10" s="295"/>
      <c r="H10" s="210" t="s">
        <v>158</v>
      </c>
      <c r="I10" s="347"/>
      <c r="J10" s="306"/>
      <c r="K10" s="308"/>
      <c r="L10" s="308"/>
      <c r="M10" s="308"/>
      <c r="N10" s="308"/>
      <c r="O10" s="308"/>
      <c r="P10" s="300" t="e">
        <v>#VALUE!</v>
      </c>
      <c r="R10" s="50"/>
      <c r="T10" s="60"/>
      <c r="U10" s="60"/>
      <c r="V10" s="60"/>
      <c r="W10" s="60"/>
    </row>
    <row r="11" spans="1:32" ht="17.649999999999999" customHeight="1">
      <c r="A11" s="252">
        <f>A9+1</f>
        <v>43895</v>
      </c>
      <c r="B11" s="302" t="s">
        <v>123</v>
      </c>
      <c r="C11" s="72" t="s">
        <v>61</v>
      </c>
      <c r="D11" s="302" t="s">
        <v>45</v>
      </c>
      <c r="E11" s="99" t="s">
        <v>148</v>
      </c>
      <c r="F11" s="302" t="s">
        <v>44</v>
      </c>
      <c r="G11" s="302" t="s">
        <v>56</v>
      </c>
      <c r="H11" s="72" t="s">
        <v>190</v>
      </c>
      <c r="I11" s="310" t="s">
        <v>124</v>
      </c>
      <c r="J11" s="306">
        <v>5.2</v>
      </c>
      <c r="K11" s="308">
        <v>2.2999999999999998</v>
      </c>
      <c r="L11" s="308">
        <v>1.6</v>
      </c>
      <c r="M11" s="308">
        <v>1</v>
      </c>
      <c r="N11" s="308"/>
      <c r="O11" s="308">
        <v>1.8</v>
      </c>
      <c r="P11" s="300">
        <f t="shared" ref="P11" si="3">(J11*70+K11*75+L11*25+M11*60+N11*120+O11*45)</f>
        <v>717.5</v>
      </c>
      <c r="R11" s="51"/>
      <c r="S11" s="14"/>
      <c r="T11" s="60"/>
      <c r="U11" s="60"/>
      <c r="V11" s="60"/>
      <c r="W11" s="60"/>
    </row>
    <row r="12" spans="1:32" s="3" customFormat="1" ht="17.649999999999999" customHeight="1">
      <c r="A12" s="254" t="s">
        <v>204</v>
      </c>
      <c r="B12" s="312"/>
      <c r="C12" s="62" t="s">
        <v>62</v>
      </c>
      <c r="D12" s="312"/>
      <c r="E12" s="91" t="s">
        <v>149</v>
      </c>
      <c r="F12" s="312"/>
      <c r="G12" s="312"/>
      <c r="H12" s="62" t="s">
        <v>191</v>
      </c>
      <c r="I12" s="352"/>
      <c r="J12" s="306"/>
      <c r="K12" s="308"/>
      <c r="L12" s="308"/>
      <c r="M12" s="308"/>
      <c r="N12" s="308"/>
      <c r="O12" s="308"/>
      <c r="P12" s="300" t="e">
        <v>#VALUE!</v>
      </c>
      <c r="S12" s="15"/>
      <c r="T12" s="77"/>
      <c r="U12" s="77"/>
      <c r="V12" s="77"/>
      <c r="W12" s="77"/>
    </row>
    <row r="13" spans="1:32" s="3" customFormat="1" ht="17.649999999999999" customHeight="1">
      <c r="A13" s="255">
        <f>A11+1</f>
        <v>43896</v>
      </c>
      <c r="B13" s="302" t="s">
        <v>7</v>
      </c>
      <c r="C13" s="61" t="s">
        <v>146</v>
      </c>
      <c r="D13" s="304" t="s">
        <v>45</v>
      </c>
      <c r="E13" s="72" t="s">
        <v>192</v>
      </c>
      <c r="F13" s="304" t="s">
        <v>44</v>
      </c>
      <c r="G13" s="302" t="s">
        <v>56</v>
      </c>
      <c r="H13" s="71" t="s">
        <v>64</v>
      </c>
      <c r="I13" s="310"/>
      <c r="J13" s="306">
        <v>5.4</v>
      </c>
      <c r="K13" s="308">
        <v>2.2999999999999998</v>
      </c>
      <c r="L13" s="308">
        <v>1.7</v>
      </c>
      <c r="M13" s="308"/>
      <c r="N13" s="308"/>
      <c r="O13" s="308">
        <v>2.2000000000000002</v>
      </c>
      <c r="P13" s="300">
        <f t="shared" ref="P13" si="4">(J13*70+K13*75+L13*25+M13*60+N13*120+O13*45)</f>
        <v>692</v>
      </c>
      <c r="S13" s="15"/>
      <c r="T13" s="77"/>
      <c r="U13" s="77"/>
      <c r="V13" s="77"/>
      <c r="W13" s="77"/>
    </row>
    <row r="14" spans="1:32" s="3" customFormat="1" ht="17.649999999999999" customHeight="1" thickBot="1">
      <c r="A14" s="256" t="s">
        <v>205</v>
      </c>
      <c r="B14" s="303"/>
      <c r="C14" s="90" t="s">
        <v>147</v>
      </c>
      <c r="D14" s="305"/>
      <c r="E14" s="67" t="s">
        <v>193</v>
      </c>
      <c r="F14" s="305"/>
      <c r="G14" s="303"/>
      <c r="H14" s="92" t="s">
        <v>111</v>
      </c>
      <c r="I14" s="311"/>
      <c r="J14" s="307"/>
      <c r="K14" s="309"/>
      <c r="L14" s="309"/>
      <c r="M14" s="309"/>
      <c r="N14" s="309"/>
      <c r="O14" s="309"/>
      <c r="P14" s="301" t="e">
        <v>#VALUE!</v>
      </c>
      <c r="S14" s="15"/>
      <c r="T14" s="77"/>
      <c r="U14" s="77"/>
      <c r="V14" s="77"/>
      <c r="W14" s="77"/>
    </row>
    <row r="15" spans="1:32" ht="17.649999999999999" customHeight="1">
      <c r="A15" s="257">
        <f>A11+4</f>
        <v>43899</v>
      </c>
      <c r="B15" s="317" t="s">
        <v>37</v>
      </c>
      <c r="C15" s="89" t="s">
        <v>132</v>
      </c>
      <c r="D15" s="317" t="s">
        <v>63</v>
      </c>
      <c r="E15" s="89" t="s">
        <v>133</v>
      </c>
      <c r="F15" s="349" t="s">
        <v>293</v>
      </c>
      <c r="G15" s="317" t="s">
        <v>127</v>
      </c>
      <c r="H15" s="200" t="s">
        <v>161</v>
      </c>
      <c r="I15" s="351" t="s">
        <v>124</v>
      </c>
      <c r="J15" s="348">
        <v>5.5</v>
      </c>
      <c r="K15" s="348">
        <v>2.5</v>
      </c>
      <c r="L15" s="348">
        <v>1.6</v>
      </c>
      <c r="M15" s="348">
        <v>1</v>
      </c>
      <c r="N15" s="348"/>
      <c r="O15" s="348">
        <v>2</v>
      </c>
      <c r="P15" s="334">
        <f t="shared" ref="P15" si="5">(J15*70+K15*75+L15*25+M15*60+N15*120+O15*45)</f>
        <v>762.5</v>
      </c>
      <c r="R15" s="51"/>
      <c r="S15" s="14"/>
      <c r="T15" s="60"/>
      <c r="U15" s="60"/>
      <c r="V15" s="60"/>
      <c r="W15" s="60"/>
    </row>
    <row r="16" spans="1:32" s="3" customFormat="1" ht="17.649999999999999" customHeight="1">
      <c r="A16" s="258" t="s">
        <v>48</v>
      </c>
      <c r="B16" s="312"/>
      <c r="C16" s="19" t="s">
        <v>135</v>
      </c>
      <c r="D16" s="312"/>
      <c r="E16" s="62" t="s">
        <v>134</v>
      </c>
      <c r="F16" s="350"/>
      <c r="G16" s="312"/>
      <c r="H16" s="47" t="s">
        <v>162</v>
      </c>
      <c r="I16" s="352"/>
      <c r="J16" s="308"/>
      <c r="K16" s="308"/>
      <c r="L16" s="308"/>
      <c r="M16" s="308"/>
      <c r="N16" s="308"/>
      <c r="O16" s="308"/>
      <c r="P16" s="300" t="e">
        <v>#VALUE!</v>
      </c>
      <c r="S16" s="15"/>
      <c r="T16" s="77"/>
      <c r="U16" s="77"/>
      <c r="V16" s="77"/>
      <c r="W16" s="77"/>
    </row>
    <row r="17" spans="1:31" ht="17.649999999999999" customHeight="1">
      <c r="A17" s="252">
        <f>A15+1</f>
        <v>43900</v>
      </c>
      <c r="B17" s="302" t="s">
        <v>7</v>
      </c>
      <c r="C17" s="72" t="s">
        <v>136</v>
      </c>
      <c r="D17" s="302" t="s">
        <v>45</v>
      </c>
      <c r="E17" s="72" t="s">
        <v>138</v>
      </c>
      <c r="F17" s="304" t="s">
        <v>43</v>
      </c>
      <c r="G17" s="302" t="s">
        <v>56</v>
      </c>
      <c r="H17" s="72" t="s">
        <v>159</v>
      </c>
      <c r="I17" s="282"/>
      <c r="J17" s="345">
        <v>5.5</v>
      </c>
      <c r="K17" s="343">
        <v>2.2999999999999998</v>
      </c>
      <c r="L17" s="343">
        <v>1.8</v>
      </c>
      <c r="M17" s="343"/>
      <c r="N17" s="343"/>
      <c r="O17" s="343">
        <v>1.8</v>
      </c>
      <c r="P17" s="344">
        <f t="shared" ref="P17" si="6">(J17*70+K17*75+L17*25+M17*60+N17*120+O17*45)</f>
        <v>683.5</v>
      </c>
      <c r="T17" s="60"/>
      <c r="U17" s="60"/>
      <c r="V17" s="60"/>
      <c r="W17" s="60"/>
    </row>
    <row r="18" spans="1:31" s="3" customFormat="1" ht="17.649999999999999" customHeight="1">
      <c r="A18" s="258" t="s">
        <v>16</v>
      </c>
      <c r="B18" s="312"/>
      <c r="C18" s="62" t="s">
        <v>137</v>
      </c>
      <c r="D18" s="312"/>
      <c r="E18" s="26" t="s">
        <v>139</v>
      </c>
      <c r="F18" s="350"/>
      <c r="G18" s="312"/>
      <c r="H18" s="71" t="s">
        <v>160</v>
      </c>
      <c r="I18" s="347"/>
      <c r="J18" s="306"/>
      <c r="K18" s="308"/>
      <c r="L18" s="308"/>
      <c r="M18" s="308"/>
      <c r="N18" s="308"/>
      <c r="O18" s="308"/>
      <c r="P18" s="300" t="e">
        <v>#VALUE!</v>
      </c>
      <c r="T18" s="77"/>
      <c r="U18" s="77"/>
      <c r="V18" s="77"/>
      <c r="W18" s="77"/>
    </row>
    <row r="19" spans="1:31" ht="17.649999999999999" customHeight="1">
      <c r="A19" s="252">
        <f>A17+1</f>
        <v>43901</v>
      </c>
      <c r="B19" s="292" t="s">
        <v>33</v>
      </c>
      <c r="C19" s="206" t="s">
        <v>154</v>
      </c>
      <c r="D19" s="294" t="s">
        <v>43</v>
      </c>
      <c r="E19" s="207" t="s">
        <v>54</v>
      </c>
      <c r="F19" s="294" t="s">
        <v>294</v>
      </c>
      <c r="G19" s="294" t="s">
        <v>126</v>
      </c>
      <c r="H19" s="206" t="s">
        <v>156</v>
      </c>
      <c r="I19" s="298"/>
      <c r="J19" s="336">
        <v>5.4</v>
      </c>
      <c r="K19" s="338">
        <v>2.5</v>
      </c>
      <c r="L19" s="338">
        <v>1.8</v>
      </c>
      <c r="M19" s="338"/>
      <c r="N19" s="338"/>
      <c r="O19" s="338">
        <v>1.8</v>
      </c>
      <c r="P19" s="300">
        <f t="shared" ref="P19" si="7">(J19*70+K19*75+L19*25+M19*60+N19*120+O19*45)</f>
        <v>691.5</v>
      </c>
      <c r="T19" s="60"/>
      <c r="U19" s="60"/>
      <c r="V19" s="60"/>
      <c r="W19" s="60"/>
    </row>
    <row r="20" spans="1:31" s="3" customFormat="1" ht="17.649999999999999" customHeight="1">
      <c r="A20" s="253" t="s">
        <v>41</v>
      </c>
      <c r="B20" s="293"/>
      <c r="C20" s="208" t="s">
        <v>155</v>
      </c>
      <c r="D20" s="296"/>
      <c r="E20" s="209" t="s">
        <v>57</v>
      </c>
      <c r="F20" s="296"/>
      <c r="G20" s="296"/>
      <c r="H20" s="209" t="s">
        <v>156</v>
      </c>
      <c r="I20" s="342"/>
      <c r="J20" s="346"/>
      <c r="K20" s="339"/>
      <c r="L20" s="339"/>
      <c r="M20" s="339"/>
      <c r="N20" s="339"/>
      <c r="O20" s="339"/>
      <c r="P20" s="341" t="e">
        <v>#VALUE!</v>
      </c>
      <c r="T20" s="48"/>
      <c r="U20" s="77"/>
      <c r="V20" s="77"/>
      <c r="W20" s="77"/>
    </row>
    <row r="21" spans="1:31" ht="17.649999999999999" customHeight="1">
      <c r="A21" s="259">
        <f>A19+1</f>
        <v>43902</v>
      </c>
      <c r="B21" s="284" t="s">
        <v>163</v>
      </c>
      <c r="C21" s="175" t="s">
        <v>164</v>
      </c>
      <c r="D21" s="280" t="s">
        <v>166</v>
      </c>
      <c r="E21" s="175" t="s">
        <v>195</v>
      </c>
      <c r="F21" s="280" t="s">
        <v>44</v>
      </c>
      <c r="G21" s="280" t="s">
        <v>56</v>
      </c>
      <c r="H21" s="175" t="s">
        <v>167</v>
      </c>
      <c r="I21" s="342" t="s">
        <v>124</v>
      </c>
      <c r="J21" s="339">
        <v>5.5</v>
      </c>
      <c r="K21" s="339">
        <v>2.2000000000000002</v>
      </c>
      <c r="L21" s="339">
        <v>1.7</v>
      </c>
      <c r="M21" s="339">
        <v>1</v>
      </c>
      <c r="N21" s="212"/>
      <c r="O21" s="339">
        <v>2</v>
      </c>
      <c r="P21" s="300">
        <f t="shared" ref="P21" si="8">(J21*70+K21*75+L21*25+M21*60+N21*120+O21*45)</f>
        <v>742.5</v>
      </c>
      <c r="S21" s="48"/>
      <c r="T21" s="48"/>
      <c r="U21" s="60"/>
      <c r="V21" s="60"/>
      <c r="W21" s="60"/>
    </row>
    <row r="22" spans="1:31" s="3" customFormat="1" ht="17.649999999999999" customHeight="1">
      <c r="A22" s="253" t="s">
        <v>49</v>
      </c>
      <c r="B22" s="285"/>
      <c r="C22" s="176" t="s">
        <v>165</v>
      </c>
      <c r="D22" s="276"/>
      <c r="E22" s="205" t="s">
        <v>196</v>
      </c>
      <c r="F22" s="276"/>
      <c r="G22" s="276"/>
      <c r="H22" s="205" t="s">
        <v>168</v>
      </c>
      <c r="I22" s="297"/>
      <c r="J22" s="340"/>
      <c r="K22" s="340"/>
      <c r="L22" s="340"/>
      <c r="M22" s="340"/>
      <c r="N22" s="213"/>
      <c r="O22" s="340"/>
      <c r="P22" s="341" t="e">
        <v>#VALUE!</v>
      </c>
      <c r="S22" s="48"/>
      <c r="T22" s="78"/>
      <c r="U22" s="77"/>
      <c r="V22" s="77"/>
      <c r="W22" s="77"/>
    </row>
    <row r="23" spans="1:31" ht="17.649999999999999" customHeight="1">
      <c r="A23" s="255">
        <f>A21+1</f>
        <v>43903</v>
      </c>
      <c r="B23" s="366" t="s">
        <v>7</v>
      </c>
      <c r="C23" s="52" t="s">
        <v>142</v>
      </c>
      <c r="D23" s="302" t="s">
        <v>63</v>
      </c>
      <c r="E23" s="65" t="s">
        <v>144</v>
      </c>
      <c r="F23" s="302" t="s">
        <v>45</v>
      </c>
      <c r="G23" s="302" t="s">
        <v>56</v>
      </c>
      <c r="H23" s="72" t="s">
        <v>112</v>
      </c>
      <c r="I23" s="319"/>
      <c r="J23" s="336">
        <v>5.6</v>
      </c>
      <c r="K23" s="338">
        <v>2.1</v>
      </c>
      <c r="L23" s="338">
        <v>2</v>
      </c>
      <c r="M23" s="338"/>
      <c r="N23" s="338"/>
      <c r="O23" s="338">
        <v>2.2000000000000002</v>
      </c>
      <c r="P23" s="300">
        <f t="shared" ref="P23:P25" si="9">(J23*70+K23*75+L23*25+M23*60+N23*120+O23*45)</f>
        <v>698.5</v>
      </c>
      <c r="R23" s="88"/>
      <c r="T23" s="60"/>
      <c r="U23" s="60"/>
      <c r="V23" s="60"/>
      <c r="W23" s="60"/>
    </row>
    <row r="24" spans="1:31" s="3" customFormat="1" ht="17.649999999999999" customHeight="1" thickBot="1">
      <c r="A24" s="256" t="s">
        <v>50</v>
      </c>
      <c r="B24" s="367"/>
      <c r="C24" s="94" t="s">
        <v>143</v>
      </c>
      <c r="D24" s="312"/>
      <c r="E24" s="73" t="s">
        <v>145</v>
      </c>
      <c r="F24" s="312"/>
      <c r="G24" s="312"/>
      <c r="H24" s="62" t="s">
        <v>113</v>
      </c>
      <c r="I24" s="319"/>
      <c r="J24" s="336"/>
      <c r="K24" s="338"/>
      <c r="L24" s="338"/>
      <c r="M24" s="338"/>
      <c r="N24" s="338"/>
      <c r="O24" s="338"/>
      <c r="P24" s="301" t="e">
        <v>#VALUE!</v>
      </c>
      <c r="S24" s="88"/>
      <c r="T24" s="77"/>
      <c r="U24" s="77"/>
      <c r="V24" s="77"/>
      <c r="W24" s="77"/>
    </row>
    <row r="25" spans="1:31" ht="17.649999999999999" customHeight="1">
      <c r="A25" s="257">
        <f>A23+3</f>
        <v>43906</v>
      </c>
      <c r="B25" s="317" t="s">
        <v>37</v>
      </c>
      <c r="C25" s="89" t="s">
        <v>150</v>
      </c>
      <c r="D25" s="317" t="s">
        <v>45</v>
      </c>
      <c r="E25" s="215" t="s">
        <v>152</v>
      </c>
      <c r="F25" s="317" t="s">
        <v>295</v>
      </c>
      <c r="G25" s="317" t="s">
        <v>127</v>
      </c>
      <c r="H25" s="200" t="s">
        <v>52</v>
      </c>
      <c r="I25" s="318" t="s">
        <v>124</v>
      </c>
      <c r="J25" s="335">
        <v>5.3</v>
      </c>
      <c r="K25" s="337">
        <v>2.4</v>
      </c>
      <c r="L25" s="337">
        <v>1.5</v>
      </c>
      <c r="M25" s="337">
        <v>1</v>
      </c>
      <c r="N25" s="337"/>
      <c r="O25" s="337">
        <v>1.6</v>
      </c>
      <c r="P25" s="334">
        <f t="shared" si="9"/>
        <v>720.5</v>
      </c>
      <c r="R25" s="60"/>
      <c r="S25" s="83"/>
      <c r="T25" s="60"/>
      <c r="U25" s="60"/>
      <c r="V25" s="60"/>
      <c r="W25" s="60"/>
    </row>
    <row r="26" spans="1:31" s="7" customFormat="1" ht="17.649999999999999" customHeight="1">
      <c r="A26" s="18" t="s">
        <v>17</v>
      </c>
      <c r="B26" s="312"/>
      <c r="C26" s="62" t="s">
        <v>151</v>
      </c>
      <c r="D26" s="312"/>
      <c r="E26" s="52" t="s">
        <v>153</v>
      </c>
      <c r="F26" s="312"/>
      <c r="G26" s="312"/>
      <c r="H26" s="46" t="s">
        <v>53</v>
      </c>
      <c r="I26" s="319"/>
      <c r="J26" s="336"/>
      <c r="K26" s="338"/>
      <c r="L26" s="338"/>
      <c r="M26" s="338"/>
      <c r="N26" s="338"/>
      <c r="O26" s="338"/>
      <c r="P26" s="300" t="e">
        <v>#VALUE!</v>
      </c>
      <c r="R26" s="79"/>
      <c r="S26" s="48"/>
      <c r="T26" s="177"/>
      <c r="U26" s="79"/>
      <c r="V26" s="79"/>
      <c r="W26" s="79"/>
    </row>
    <row r="27" spans="1:31" s="2" customFormat="1" ht="17.649999999999999" customHeight="1">
      <c r="A27" s="17">
        <f>A25+1</f>
        <v>43907</v>
      </c>
      <c r="B27" s="280" t="s">
        <v>7</v>
      </c>
      <c r="C27" s="221" t="s">
        <v>217</v>
      </c>
      <c r="D27" s="280" t="s">
        <v>218</v>
      </c>
      <c r="E27" s="222" t="s">
        <v>283</v>
      </c>
      <c r="F27" s="280" t="s">
        <v>218</v>
      </c>
      <c r="G27" s="280" t="s">
        <v>56</v>
      </c>
      <c r="H27" s="228" t="s">
        <v>46</v>
      </c>
      <c r="I27" s="298" t="s">
        <v>212</v>
      </c>
      <c r="J27" s="265">
        <v>5.4</v>
      </c>
      <c r="K27" s="267">
        <v>2</v>
      </c>
      <c r="L27" s="267">
        <v>1.6</v>
      </c>
      <c r="M27" s="267"/>
      <c r="N27" s="267">
        <v>1</v>
      </c>
      <c r="O27" s="267">
        <v>2</v>
      </c>
      <c r="P27" s="270">
        <f t="shared" ref="P27" si="10">(J27*70+K27*75+L27*25+M27*60+N27*120+O27*45)</f>
        <v>778</v>
      </c>
      <c r="R27" s="77"/>
      <c r="S27" s="76"/>
      <c r="T27" s="177"/>
      <c r="U27" s="80"/>
      <c r="V27" s="80"/>
      <c r="W27" s="80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17.649999999999999" customHeight="1">
      <c r="A28" s="16" t="s">
        <v>16</v>
      </c>
      <c r="B28" s="276"/>
      <c r="C28" s="224" t="s">
        <v>221</v>
      </c>
      <c r="D28" s="276"/>
      <c r="E28" s="225" t="s">
        <v>284</v>
      </c>
      <c r="F28" s="276"/>
      <c r="G28" s="276"/>
      <c r="H28" s="237" t="s">
        <v>47</v>
      </c>
      <c r="I28" s="298"/>
      <c r="J28" s="265"/>
      <c r="K28" s="267"/>
      <c r="L28" s="267"/>
      <c r="M28" s="267"/>
      <c r="N28" s="267"/>
      <c r="O28" s="267"/>
      <c r="P28" s="270" t="e">
        <v>#VALUE!</v>
      </c>
      <c r="R28" s="80"/>
      <c r="S28" s="49"/>
      <c r="T28" s="80"/>
      <c r="U28" s="80"/>
      <c r="V28" s="74"/>
      <c r="W28" s="80"/>
      <c r="X28" s="87"/>
      <c r="Y28" s="87"/>
      <c r="Z28" s="87"/>
      <c r="AA28" s="87"/>
      <c r="AB28" s="87"/>
      <c r="AC28" s="87"/>
      <c r="AD28" s="87"/>
      <c r="AE28" s="87"/>
    </row>
    <row r="29" spans="1:31" s="2" customFormat="1" ht="17.649999999999999" customHeight="1">
      <c r="A29" s="17">
        <f>A27+1</f>
        <v>43908</v>
      </c>
      <c r="B29" s="292" t="s">
        <v>33</v>
      </c>
      <c r="C29" s="209" t="s">
        <v>223</v>
      </c>
      <c r="D29" s="294" t="s">
        <v>298</v>
      </c>
      <c r="E29" s="209" t="s">
        <v>279</v>
      </c>
      <c r="F29" s="294" t="s">
        <v>225</v>
      </c>
      <c r="G29" s="294" t="s">
        <v>126</v>
      </c>
      <c r="H29" s="245" t="s">
        <v>226</v>
      </c>
      <c r="I29" s="298"/>
      <c r="J29" s="265">
        <v>5.5</v>
      </c>
      <c r="K29" s="267">
        <v>2</v>
      </c>
      <c r="L29" s="267">
        <v>1.9</v>
      </c>
      <c r="M29" s="267"/>
      <c r="N29" s="267"/>
      <c r="O29" s="267">
        <v>2.1</v>
      </c>
      <c r="P29" s="270">
        <f t="shared" ref="P29" si="11">(J29*70+K29*75+L29*25+M29*60+N29*120+O29*45)</f>
        <v>677</v>
      </c>
      <c r="R29" s="80"/>
      <c r="S29" s="48"/>
      <c r="T29" s="80"/>
      <c r="U29" s="80"/>
      <c r="V29" s="80"/>
      <c r="W29" s="80"/>
    </row>
    <row r="30" spans="1:31" s="8" customFormat="1" ht="17.649999999999999" customHeight="1">
      <c r="A30" s="201" t="s">
        <v>41</v>
      </c>
      <c r="B30" s="293"/>
      <c r="C30" s="246" t="s">
        <v>228</v>
      </c>
      <c r="D30" s="295"/>
      <c r="E30" s="246" t="s">
        <v>280</v>
      </c>
      <c r="F30" s="295"/>
      <c r="G30" s="296"/>
      <c r="H30" s="247" t="s">
        <v>229</v>
      </c>
      <c r="I30" s="298"/>
      <c r="J30" s="273"/>
      <c r="K30" s="274"/>
      <c r="L30" s="274"/>
      <c r="M30" s="267"/>
      <c r="N30" s="274"/>
      <c r="O30" s="274"/>
      <c r="P30" s="270" t="e">
        <v>#VALUE!</v>
      </c>
      <c r="R30" s="71"/>
      <c r="S30" s="313"/>
      <c r="T30" s="98"/>
      <c r="U30" s="302"/>
      <c r="V30" s="81"/>
      <c r="W30" s="81"/>
    </row>
    <row r="31" spans="1:31" s="2" customFormat="1" ht="17.649999999999999" customHeight="1">
      <c r="A31" s="17">
        <f>A29+1</f>
        <v>43909</v>
      </c>
      <c r="B31" s="284" t="s">
        <v>299</v>
      </c>
      <c r="C31" s="175" t="s">
        <v>231</v>
      </c>
      <c r="D31" s="280" t="s">
        <v>232</v>
      </c>
      <c r="E31" s="175" t="s">
        <v>272</v>
      </c>
      <c r="F31" s="286" t="s">
        <v>296</v>
      </c>
      <c r="G31" s="280" t="s">
        <v>56</v>
      </c>
      <c r="H31" s="223" t="s">
        <v>234</v>
      </c>
      <c r="I31" s="315" t="s">
        <v>238</v>
      </c>
      <c r="J31" s="267">
        <v>5.3</v>
      </c>
      <c r="K31" s="267">
        <v>2.1</v>
      </c>
      <c r="L31" s="267">
        <v>1.5</v>
      </c>
      <c r="M31" s="267">
        <v>1</v>
      </c>
      <c r="N31" s="267"/>
      <c r="O31" s="267">
        <v>2</v>
      </c>
      <c r="P31" s="270">
        <f t="shared" ref="P31" si="12">(J31*70+K31*75+L31*25+M31*60+N31*120+O31*45)</f>
        <v>716</v>
      </c>
      <c r="R31" s="26"/>
      <c r="S31" s="312"/>
      <c r="T31" s="62"/>
      <c r="U31" s="312"/>
      <c r="V31" s="80"/>
      <c r="W31" s="80"/>
    </row>
    <row r="32" spans="1:31" s="8" customFormat="1" ht="17.649999999999999" customHeight="1">
      <c r="A32" s="18" t="s">
        <v>120</v>
      </c>
      <c r="B32" s="285"/>
      <c r="C32" s="176" t="s">
        <v>236</v>
      </c>
      <c r="D32" s="276"/>
      <c r="E32" s="238" t="s">
        <v>275</v>
      </c>
      <c r="F32" s="314"/>
      <c r="G32" s="276"/>
      <c r="H32" s="226" t="s">
        <v>237</v>
      </c>
      <c r="I32" s="316"/>
      <c r="J32" s="267"/>
      <c r="K32" s="267"/>
      <c r="L32" s="267"/>
      <c r="M32" s="267"/>
      <c r="N32" s="267"/>
      <c r="O32" s="267"/>
      <c r="P32" s="270" t="e">
        <v>#VALUE!</v>
      </c>
      <c r="R32" s="81"/>
      <c r="S32" s="82"/>
      <c r="T32" s="171"/>
      <c r="U32" s="81"/>
      <c r="V32" s="81"/>
      <c r="W32" s="81"/>
    </row>
    <row r="33" spans="1:23" s="8" customFormat="1" ht="17.649999999999999" customHeight="1">
      <c r="A33" s="243">
        <f>A31+1</f>
        <v>43910</v>
      </c>
      <c r="B33" s="288" t="s">
        <v>7</v>
      </c>
      <c r="C33" s="221" t="s">
        <v>239</v>
      </c>
      <c r="D33" s="277" t="s">
        <v>240</v>
      </c>
      <c r="E33" s="222" t="s">
        <v>282</v>
      </c>
      <c r="F33" s="277" t="s">
        <v>233</v>
      </c>
      <c r="G33" s="280" t="s">
        <v>56</v>
      </c>
      <c r="H33" s="228" t="s">
        <v>307</v>
      </c>
      <c r="I33" s="279"/>
      <c r="J33" s="267">
        <v>5.4</v>
      </c>
      <c r="K33" s="267">
        <v>2.2000000000000002</v>
      </c>
      <c r="L33" s="267">
        <v>2</v>
      </c>
      <c r="M33" s="267"/>
      <c r="N33" s="267"/>
      <c r="O33" s="267">
        <v>2.2000000000000002</v>
      </c>
      <c r="P33" s="270">
        <f t="shared" ref="P33" si="13">(J33*70+K33*75+L33*25+M33*60+N33*120+O33*45)</f>
        <v>692</v>
      </c>
      <c r="R33" s="81"/>
      <c r="S33" s="82"/>
      <c r="T33" s="214"/>
      <c r="U33" s="81"/>
      <c r="V33" s="81"/>
      <c r="W33" s="81"/>
    </row>
    <row r="34" spans="1:23" s="8" customFormat="1" ht="17.649999999999999" customHeight="1" thickBot="1">
      <c r="A34" s="217" t="s">
        <v>206</v>
      </c>
      <c r="B34" s="289"/>
      <c r="C34" s="218" t="s">
        <v>242</v>
      </c>
      <c r="D34" s="276"/>
      <c r="E34" s="230" t="s">
        <v>281</v>
      </c>
      <c r="F34" s="276"/>
      <c r="G34" s="276"/>
      <c r="H34" s="231" t="s">
        <v>308</v>
      </c>
      <c r="I34" s="291"/>
      <c r="J34" s="271"/>
      <c r="K34" s="271"/>
      <c r="L34" s="271"/>
      <c r="M34" s="271"/>
      <c r="N34" s="271"/>
      <c r="O34" s="271"/>
      <c r="P34" s="272" t="e">
        <v>#VALUE!</v>
      </c>
      <c r="R34" s="81"/>
      <c r="S34" s="82"/>
      <c r="T34" s="214"/>
      <c r="U34" s="81"/>
      <c r="V34" s="81"/>
      <c r="W34" s="81"/>
    </row>
    <row r="35" spans="1:23" s="8" customFormat="1" ht="17.649999999999999" customHeight="1">
      <c r="A35" s="244">
        <f>A33+3</f>
        <v>43913</v>
      </c>
      <c r="B35" s="275" t="s">
        <v>37</v>
      </c>
      <c r="C35" s="221" t="s">
        <v>245</v>
      </c>
      <c r="D35" s="275" t="s">
        <v>240</v>
      </c>
      <c r="E35" s="232" t="s">
        <v>246</v>
      </c>
      <c r="F35" s="275" t="s">
        <v>247</v>
      </c>
      <c r="G35" s="275" t="s">
        <v>127</v>
      </c>
      <c r="H35" s="233" t="s">
        <v>301</v>
      </c>
      <c r="I35" s="299" t="s">
        <v>211</v>
      </c>
      <c r="J35" s="264">
        <v>5.5</v>
      </c>
      <c r="K35" s="266">
        <v>1.9</v>
      </c>
      <c r="L35" s="266">
        <v>1.6</v>
      </c>
      <c r="M35" s="268">
        <v>1</v>
      </c>
      <c r="N35" s="266"/>
      <c r="O35" s="266">
        <v>2.1</v>
      </c>
      <c r="P35" s="269">
        <f t="shared" ref="P35" si="14">(J35*70+K35*75+L35*25+M35*60+N35*120+O35*45)</f>
        <v>722</v>
      </c>
      <c r="R35" s="81"/>
      <c r="S35" s="82"/>
      <c r="T35" s="214"/>
      <c r="U35" s="81"/>
      <c r="V35" s="81"/>
      <c r="W35" s="81"/>
    </row>
    <row r="36" spans="1:23" s="8" customFormat="1" ht="17.649999999999999" customHeight="1">
      <c r="A36" s="18" t="s">
        <v>207</v>
      </c>
      <c r="B36" s="276"/>
      <c r="C36" s="224" t="s">
        <v>250</v>
      </c>
      <c r="D36" s="276"/>
      <c r="E36" s="176" t="s">
        <v>251</v>
      </c>
      <c r="F36" s="276"/>
      <c r="G36" s="276"/>
      <c r="H36" s="234" t="s">
        <v>302</v>
      </c>
      <c r="I36" s="290"/>
      <c r="J36" s="265"/>
      <c r="K36" s="267"/>
      <c r="L36" s="267"/>
      <c r="M36" s="267"/>
      <c r="N36" s="267"/>
      <c r="O36" s="267"/>
      <c r="P36" s="270" t="e">
        <v>#VALUE!</v>
      </c>
      <c r="R36" s="81"/>
      <c r="S36" s="82"/>
      <c r="T36" s="214"/>
      <c r="U36" s="81"/>
      <c r="V36" s="81"/>
      <c r="W36" s="81"/>
    </row>
    <row r="37" spans="1:23" s="8" customFormat="1" ht="17.649999999999999" customHeight="1">
      <c r="A37" s="243">
        <f>A35+1</f>
        <v>43914</v>
      </c>
      <c r="B37" s="280" t="s">
        <v>7</v>
      </c>
      <c r="C37" s="175" t="s">
        <v>254</v>
      </c>
      <c r="D37" s="280" t="s">
        <v>218</v>
      </c>
      <c r="E37" s="235" t="s">
        <v>255</v>
      </c>
      <c r="F37" s="280" t="s">
        <v>218</v>
      </c>
      <c r="G37" s="280" t="s">
        <v>56</v>
      </c>
      <c r="H37" s="228" t="s">
        <v>303</v>
      </c>
      <c r="I37" s="290"/>
      <c r="J37" s="265">
        <v>5.3</v>
      </c>
      <c r="K37" s="267">
        <v>2.2000000000000002</v>
      </c>
      <c r="L37" s="267">
        <v>2.1</v>
      </c>
      <c r="M37" s="267"/>
      <c r="N37" s="267"/>
      <c r="O37" s="267">
        <v>1.9</v>
      </c>
      <c r="P37" s="270">
        <f t="shared" ref="P37" si="15">(J37*70+K37*75+L37*25+M37*60+N37*120+O37*45)</f>
        <v>674</v>
      </c>
      <c r="R37" s="81"/>
      <c r="S37" s="82"/>
      <c r="T37" s="214"/>
      <c r="U37" s="81"/>
      <c r="V37" s="81"/>
      <c r="W37" s="81"/>
    </row>
    <row r="38" spans="1:23" s="8" customFormat="1" ht="17.649999999999999" customHeight="1">
      <c r="A38" s="18" t="s">
        <v>208</v>
      </c>
      <c r="B38" s="276"/>
      <c r="C38" s="176" t="s">
        <v>258</v>
      </c>
      <c r="D38" s="276"/>
      <c r="E38" s="236" t="s">
        <v>259</v>
      </c>
      <c r="F38" s="276"/>
      <c r="G38" s="276"/>
      <c r="H38" s="231" t="s">
        <v>304</v>
      </c>
      <c r="I38" s="290"/>
      <c r="J38" s="265"/>
      <c r="K38" s="267"/>
      <c r="L38" s="267"/>
      <c r="M38" s="267"/>
      <c r="N38" s="267"/>
      <c r="O38" s="267"/>
      <c r="P38" s="270" t="e">
        <v>#VALUE!</v>
      </c>
      <c r="R38" s="81"/>
      <c r="S38" s="82"/>
      <c r="T38" s="214"/>
      <c r="U38" s="81"/>
      <c r="V38" s="81"/>
      <c r="W38" s="81"/>
    </row>
    <row r="39" spans="1:23" s="8" customFormat="1" ht="17.649999999999999" customHeight="1">
      <c r="A39" s="243">
        <f>A37+1</f>
        <v>43915</v>
      </c>
      <c r="B39" s="292" t="s">
        <v>33</v>
      </c>
      <c r="C39" s="209" t="s">
        <v>262</v>
      </c>
      <c r="D39" s="294" t="s">
        <v>233</v>
      </c>
      <c r="E39" s="209" t="s">
        <v>289</v>
      </c>
      <c r="F39" s="294" t="s">
        <v>297</v>
      </c>
      <c r="G39" s="294" t="s">
        <v>126</v>
      </c>
      <c r="H39" s="245" t="s">
        <v>305</v>
      </c>
      <c r="I39" s="297"/>
      <c r="J39" s="265">
        <v>5.4</v>
      </c>
      <c r="K39" s="267">
        <v>2.1</v>
      </c>
      <c r="L39" s="267">
        <v>2.2999999999999998</v>
      </c>
      <c r="M39" s="267"/>
      <c r="N39" s="267"/>
      <c r="O39" s="267">
        <v>2.2000000000000002</v>
      </c>
      <c r="P39" s="270">
        <f t="shared" ref="P39" si="16">(J39*70+K39*75+L39*25+M39*60+N39*120+O39*45)</f>
        <v>692</v>
      </c>
      <c r="R39" s="81"/>
      <c r="S39" s="82"/>
      <c r="T39" s="214"/>
      <c r="U39" s="81"/>
      <c r="V39" s="81"/>
      <c r="W39" s="81"/>
    </row>
    <row r="40" spans="1:23" s="8" customFormat="1" ht="17.649999999999999" customHeight="1">
      <c r="A40" s="18" t="s">
        <v>209</v>
      </c>
      <c r="B40" s="293"/>
      <c r="C40" s="246" t="s">
        <v>264</v>
      </c>
      <c r="D40" s="295"/>
      <c r="E40" s="246" t="s">
        <v>290</v>
      </c>
      <c r="F40" s="295"/>
      <c r="G40" s="296"/>
      <c r="H40" s="248" t="s">
        <v>306</v>
      </c>
      <c r="I40" s="298"/>
      <c r="J40" s="273"/>
      <c r="K40" s="274"/>
      <c r="L40" s="274"/>
      <c r="M40" s="267"/>
      <c r="N40" s="274"/>
      <c r="O40" s="274"/>
      <c r="P40" s="270" t="e">
        <v>#VALUE!</v>
      </c>
      <c r="R40" s="81"/>
      <c r="S40" s="82"/>
      <c r="T40" s="214"/>
      <c r="U40" s="81"/>
      <c r="V40" s="81"/>
      <c r="W40" s="81"/>
    </row>
    <row r="41" spans="1:23" s="8" customFormat="1" ht="17.649999999999999" customHeight="1">
      <c r="A41" s="243">
        <f>A39+1</f>
        <v>43916</v>
      </c>
      <c r="B41" s="284" t="s">
        <v>300</v>
      </c>
      <c r="C41" s="175" t="s">
        <v>270</v>
      </c>
      <c r="D41" s="280" t="s">
        <v>271</v>
      </c>
      <c r="E41" s="175" t="s">
        <v>285</v>
      </c>
      <c r="F41" s="286" t="s">
        <v>298</v>
      </c>
      <c r="G41" s="280" t="s">
        <v>56</v>
      </c>
      <c r="H41" s="237" t="s">
        <v>318</v>
      </c>
      <c r="I41" s="278" t="s">
        <v>266</v>
      </c>
      <c r="J41" s="267">
        <v>5.5</v>
      </c>
      <c r="K41" s="267">
        <v>2</v>
      </c>
      <c r="L41" s="267">
        <v>1.5</v>
      </c>
      <c r="M41" s="267">
        <v>1</v>
      </c>
      <c r="N41" s="267"/>
      <c r="O41" s="267">
        <v>2.1</v>
      </c>
      <c r="P41" s="270">
        <f t="shared" ref="P41" si="17">(J41*70+K41*75+L41*25+M41*60+N41*120+O41*45)</f>
        <v>727</v>
      </c>
      <c r="R41" s="81"/>
      <c r="S41" s="82"/>
      <c r="T41" s="214"/>
      <c r="U41" s="81"/>
      <c r="V41" s="81"/>
      <c r="W41" s="81"/>
    </row>
    <row r="42" spans="1:23" s="8" customFormat="1" ht="17.649999999999999" customHeight="1">
      <c r="A42" s="18" t="s">
        <v>210</v>
      </c>
      <c r="B42" s="285"/>
      <c r="C42" s="238" t="s">
        <v>274</v>
      </c>
      <c r="D42" s="277"/>
      <c r="E42" s="240" t="s">
        <v>286</v>
      </c>
      <c r="F42" s="287"/>
      <c r="G42" s="276"/>
      <c r="H42" s="231" t="s">
        <v>319</v>
      </c>
      <c r="I42" s="279"/>
      <c r="J42" s="267"/>
      <c r="K42" s="267"/>
      <c r="L42" s="267"/>
      <c r="M42" s="267"/>
      <c r="N42" s="267"/>
      <c r="O42" s="267"/>
      <c r="P42" s="270" t="e">
        <v>#VALUE!</v>
      </c>
      <c r="R42" s="81"/>
      <c r="S42" s="82"/>
      <c r="T42" s="214"/>
      <c r="U42" s="81"/>
      <c r="V42" s="81"/>
      <c r="W42" s="81"/>
    </row>
    <row r="43" spans="1:23" s="8" customFormat="1" ht="17.649999999999999" customHeight="1">
      <c r="A43" s="243">
        <f>A41+1</f>
        <v>43917</v>
      </c>
      <c r="B43" s="288" t="s">
        <v>7</v>
      </c>
      <c r="C43" s="175" t="s">
        <v>287</v>
      </c>
      <c r="D43" s="280" t="s">
        <v>218</v>
      </c>
      <c r="E43" s="175" t="s">
        <v>291</v>
      </c>
      <c r="F43" s="280" t="s">
        <v>296</v>
      </c>
      <c r="G43" s="280" t="s">
        <v>56</v>
      </c>
      <c r="H43" s="228" t="s">
        <v>265</v>
      </c>
      <c r="I43" s="290"/>
      <c r="J43" s="267">
        <v>5.4</v>
      </c>
      <c r="K43" s="267">
        <v>2.2999999999999998</v>
      </c>
      <c r="L43" s="267">
        <v>2.2000000000000002</v>
      </c>
      <c r="M43" s="267"/>
      <c r="N43" s="267"/>
      <c r="O43" s="267">
        <v>2</v>
      </c>
      <c r="P43" s="270">
        <f t="shared" ref="P43" si="18">(J43*70+K43*75+L43*25+M43*60+N43*120+O43*45)</f>
        <v>695.5</v>
      </c>
      <c r="R43" s="81"/>
      <c r="S43" s="82"/>
      <c r="T43" s="214"/>
      <c r="U43" s="81"/>
      <c r="V43" s="81"/>
      <c r="W43" s="81"/>
    </row>
    <row r="44" spans="1:23" s="8" customFormat="1" ht="17.649999999999999" customHeight="1" thickBot="1">
      <c r="A44" s="217" t="s">
        <v>206</v>
      </c>
      <c r="B44" s="289"/>
      <c r="C44" s="218" t="s">
        <v>288</v>
      </c>
      <c r="D44" s="281"/>
      <c r="E44" s="218" t="s">
        <v>292</v>
      </c>
      <c r="F44" s="281"/>
      <c r="G44" s="277"/>
      <c r="H44" s="241" t="s">
        <v>268</v>
      </c>
      <c r="I44" s="291"/>
      <c r="J44" s="271"/>
      <c r="K44" s="271"/>
      <c r="L44" s="271"/>
      <c r="M44" s="271"/>
      <c r="N44" s="271"/>
      <c r="O44" s="271"/>
      <c r="P44" s="272" t="e">
        <v>#VALUE!</v>
      </c>
      <c r="R44" s="81"/>
      <c r="S44" s="82"/>
      <c r="T44" s="214"/>
      <c r="U44" s="81"/>
      <c r="V44" s="81"/>
      <c r="W44" s="81"/>
    </row>
    <row r="45" spans="1:23" s="8" customFormat="1" ht="17.649999999999999" customHeight="1">
      <c r="A45" s="244">
        <f>A43+3</f>
        <v>43920</v>
      </c>
      <c r="B45" s="275" t="s">
        <v>37</v>
      </c>
      <c r="C45" s="221" t="s">
        <v>313</v>
      </c>
      <c r="D45" s="277" t="s">
        <v>322</v>
      </c>
      <c r="E45" s="221" t="s">
        <v>316</v>
      </c>
      <c r="F45" s="277" t="s">
        <v>326</v>
      </c>
      <c r="G45" s="275" t="s">
        <v>127</v>
      </c>
      <c r="H45" s="237" t="s">
        <v>411</v>
      </c>
      <c r="I45" s="278" t="s">
        <v>266</v>
      </c>
      <c r="J45" s="264">
        <v>5.6</v>
      </c>
      <c r="K45" s="266">
        <v>2</v>
      </c>
      <c r="L45" s="266">
        <v>1.8</v>
      </c>
      <c r="M45" s="268">
        <v>1</v>
      </c>
      <c r="N45" s="266"/>
      <c r="O45" s="266">
        <v>2</v>
      </c>
      <c r="P45" s="269">
        <f t="shared" ref="P45" si="19">(J45*70+K45*75+L45*25+M45*60+N45*120+O45*45)</f>
        <v>737</v>
      </c>
      <c r="R45" s="81"/>
      <c r="S45" s="82"/>
      <c r="T45" s="214"/>
      <c r="U45" s="81"/>
      <c r="V45" s="81"/>
      <c r="W45" s="81"/>
    </row>
    <row r="46" spans="1:23" s="8" customFormat="1" ht="17.649999999999999" customHeight="1">
      <c r="A46" s="18" t="s">
        <v>207</v>
      </c>
      <c r="B46" s="276"/>
      <c r="C46" s="176" t="s">
        <v>315</v>
      </c>
      <c r="D46" s="276"/>
      <c r="E46" s="242" t="s">
        <v>317</v>
      </c>
      <c r="F46" s="276"/>
      <c r="G46" s="276"/>
      <c r="H46" s="231" t="s">
        <v>412</v>
      </c>
      <c r="I46" s="279"/>
      <c r="J46" s="265"/>
      <c r="K46" s="267"/>
      <c r="L46" s="267"/>
      <c r="M46" s="267"/>
      <c r="N46" s="267"/>
      <c r="O46" s="267"/>
      <c r="P46" s="270" t="e">
        <v>#VALUE!</v>
      </c>
      <c r="R46" s="81"/>
      <c r="S46" s="82"/>
      <c r="T46" s="214"/>
      <c r="U46" s="81"/>
      <c r="V46" s="81"/>
      <c r="W46" s="81"/>
    </row>
    <row r="47" spans="1:23" s="8" customFormat="1" ht="17.649999999999999" customHeight="1">
      <c r="A47" s="243">
        <f>A45+1</f>
        <v>43921</v>
      </c>
      <c r="B47" s="280" t="s">
        <v>7</v>
      </c>
      <c r="C47" s="175" t="s">
        <v>314</v>
      </c>
      <c r="D47" s="280" t="s">
        <v>323</v>
      </c>
      <c r="E47" s="175" t="s">
        <v>324</v>
      </c>
      <c r="F47" s="280" t="s">
        <v>327</v>
      </c>
      <c r="G47" s="280" t="s">
        <v>56</v>
      </c>
      <c r="H47" s="249" t="s">
        <v>328</v>
      </c>
      <c r="I47" s="282" t="s">
        <v>125</v>
      </c>
      <c r="J47" s="265">
        <v>5.4</v>
      </c>
      <c r="K47" s="267">
        <v>1.9</v>
      </c>
      <c r="L47" s="267">
        <v>2</v>
      </c>
      <c r="M47" s="267"/>
      <c r="N47" s="267">
        <v>1</v>
      </c>
      <c r="O47" s="267">
        <v>1.8</v>
      </c>
      <c r="P47" s="270">
        <f t="shared" ref="P47" si="20">(J47*70+K47*75+L47*25+M47*60+N47*120+O47*45)</f>
        <v>771.5</v>
      </c>
      <c r="R47" s="81"/>
      <c r="S47" s="82"/>
      <c r="T47" s="214"/>
      <c r="U47" s="81"/>
      <c r="V47" s="81"/>
      <c r="W47" s="81"/>
    </row>
    <row r="48" spans="1:23" s="8" customFormat="1" ht="17.649999999999999" customHeight="1" thickBot="1">
      <c r="A48" s="217" t="s">
        <v>208</v>
      </c>
      <c r="B48" s="281"/>
      <c r="C48" s="218" t="s">
        <v>320</v>
      </c>
      <c r="D48" s="281"/>
      <c r="E48" s="219" t="s">
        <v>325</v>
      </c>
      <c r="F48" s="281"/>
      <c r="G48" s="281"/>
      <c r="H48" s="250" t="s">
        <v>329</v>
      </c>
      <c r="I48" s="283"/>
      <c r="J48" s="265"/>
      <c r="K48" s="267"/>
      <c r="L48" s="267"/>
      <c r="M48" s="267"/>
      <c r="N48" s="267"/>
      <c r="O48" s="267"/>
      <c r="P48" s="270" t="e">
        <v>#VALUE!</v>
      </c>
      <c r="R48" s="81"/>
      <c r="S48" s="82"/>
      <c r="T48" s="214"/>
      <c r="U48" s="81"/>
      <c r="V48" s="81"/>
      <c r="W48" s="81"/>
    </row>
    <row r="49" spans="1:19" s="11" customFormat="1" ht="14.25" customHeight="1">
      <c r="A49" s="327" t="s">
        <v>18</v>
      </c>
      <c r="B49" s="328"/>
      <c r="C49" s="329" t="s">
        <v>19</v>
      </c>
      <c r="D49" s="329"/>
      <c r="E49" s="86" t="s">
        <v>20</v>
      </c>
      <c r="F49" s="329" t="s">
        <v>21</v>
      </c>
      <c r="G49" s="329"/>
      <c r="H49" s="86" t="s">
        <v>22</v>
      </c>
      <c r="I49" s="329" t="s">
        <v>23</v>
      </c>
      <c r="J49" s="329"/>
      <c r="K49" s="329"/>
      <c r="L49" s="329" t="s">
        <v>24</v>
      </c>
      <c r="M49" s="329"/>
      <c r="N49" s="329" t="s">
        <v>25</v>
      </c>
      <c r="O49" s="329"/>
      <c r="P49" s="333"/>
      <c r="Q49" s="9"/>
      <c r="R49" s="10"/>
      <c r="S49" s="10"/>
    </row>
    <row r="50" spans="1:19" s="12" customFormat="1" ht="14.65" customHeight="1">
      <c r="A50" s="330" t="s">
        <v>26</v>
      </c>
      <c r="B50" s="331"/>
      <c r="C50" s="325">
        <v>670</v>
      </c>
      <c r="D50" s="325" t="s">
        <v>27</v>
      </c>
      <c r="E50" s="84">
        <v>4.5</v>
      </c>
      <c r="F50" s="332">
        <v>2</v>
      </c>
      <c r="G50" s="332"/>
      <c r="H50" s="84">
        <v>1.5</v>
      </c>
      <c r="I50" s="325" t="s">
        <v>6</v>
      </c>
      <c r="J50" s="325"/>
      <c r="K50" s="325" t="s">
        <v>27</v>
      </c>
      <c r="L50" s="325" t="s">
        <v>6</v>
      </c>
      <c r="M50" s="325"/>
      <c r="N50" s="325">
        <v>2</v>
      </c>
      <c r="O50" s="325"/>
      <c r="P50" s="326"/>
      <c r="Q50" s="13"/>
    </row>
    <row r="51" spans="1:19" s="12" customFormat="1" ht="14.65" customHeight="1">
      <c r="A51" s="330" t="s">
        <v>28</v>
      </c>
      <c r="B51" s="331"/>
      <c r="C51" s="325">
        <v>770</v>
      </c>
      <c r="D51" s="325" t="s">
        <v>27</v>
      </c>
      <c r="E51" s="84">
        <v>5</v>
      </c>
      <c r="F51" s="332">
        <v>2</v>
      </c>
      <c r="G51" s="332"/>
      <c r="H51" s="84">
        <v>2</v>
      </c>
      <c r="I51" s="325" t="s">
        <v>6</v>
      </c>
      <c r="J51" s="325"/>
      <c r="K51" s="325" t="s">
        <v>27</v>
      </c>
      <c r="L51" s="325" t="s">
        <v>6</v>
      </c>
      <c r="M51" s="325"/>
      <c r="N51" s="325">
        <v>2.5</v>
      </c>
      <c r="O51" s="325"/>
      <c r="P51" s="326"/>
    </row>
    <row r="52" spans="1:19" s="12" customFormat="1" ht="14.65" customHeight="1" thickBot="1">
      <c r="A52" s="320" t="s">
        <v>32</v>
      </c>
      <c r="B52" s="321"/>
      <c r="C52" s="322">
        <v>860</v>
      </c>
      <c r="D52" s="322" t="s">
        <v>27</v>
      </c>
      <c r="E52" s="85">
        <v>5.5</v>
      </c>
      <c r="F52" s="323">
        <v>2.5</v>
      </c>
      <c r="G52" s="323"/>
      <c r="H52" s="85">
        <v>2</v>
      </c>
      <c r="I52" s="322" t="s">
        <v>6</v>
      </c>
      <c r="J52" s="322"/>
      <c r="K52" s="322" t="s">
        <v>27</v>
      </c>
      <c r="L52" s="322" t="s">
        <v>6</v>
      </c>
      <c r="M52" s="322"/>
      <c r="N52" s="322">
        <v>2.5</v>
      </c>
      <c r="O52" s="322"/>
      <c r="P52" s="324"/>
    </row>
    <row r="53" spans="1:19" s="12" customFormat="1" ht="14.65" customHeight="1">
      <c r="A53" s="45" t="s">
        <v>29</v>
      </c>
      <c r="B53" s="36"/>
      <c r="C53" s="37"/>
      <c r="D53" s="38"/>
      <c r="E53" s="38"/>
      <c r="F53" s="38"/>
      <c r="G53" s="37"/>
      <c r="H53" s="37"/>
      <c r="I53" s="38"/>
      <c r="J53" s="36"/>
      <c r="K53" s="36"/>
      <c r="L53" s="36"/>
      <c r="M53" s="36"/>
      <c r="N53" s="36"/>
      <c r="O53" s="39"/>
      <c r="P53" s="38"/>
      <c r="Q53" s="13"/>
    </row>
    <row r="54" spans="1:19" s="12" customFormat="1" ht="14.65" customHeight="1">
      <c r="A54" s="33" t="s">
        <v>30</v>
      </c>
      <c r="B54" s="40"/>
      <c r="C54" s="41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2"/>
      <c r="P54" s="40"/>
      <c r="Q54" s="13"/>
      <c r="R54" s="175"/>
    </row>
    <row r="55" spans="1:19" ht="14.65" customHeight="1">
      <c r="A55" s="59"/>
      <c r="B55" s="40"/>
      <c r="C55" s="59" t="s">
        <v>39</v>
      </c>
      <c r="D55" s="40"/>
      <c r="E55" s="58" t="s">
        <v>38</v>
      </c>
      <c r="F55" s="40"/>
      <c r="G55" s="40"/>
      <c r="H55" s="40"/>
      <c r="I55" s="43" t="s">
        <v>31</v>
      </c>
      <c r="J55" s="40"/>
      <c r="K55" s="40"/>
      <c r="L55" s="40"/>
      <c r="M55" s="40"/>
      <c r="N55" s="40"/>
      <c r="O55" s="40"/>
      <c r="P55" s="40"/>
      <c r="R55" s="176"/>
    </row>
    <row r="56" spans="1:19" ht="21" customHeight="1">
      <c r="A56" s="34"/>
      <c r="B56" s="40"/>
      <c r="C56" s="41"/>
      <c r="D56" s="40"/>
      <c r="E56" s="40"/>
      <c r="F56" s="40"/>
      <c r="G56" s="41"/>
      <c r="H56" s="41"/>
      <c r="I56" s="38"/>
      <c r="J56" s="40"/>
      <c r="K56" s="40"/>
      <c r="L56" s="40"/>
      <c r="M56" s="40"/>
      <c r="N56" s="40"/>
      <c r="O56" s="42"/>
      <c r="P56" s="40"/>
    </row>
    <row r="57" spans="1:19" ht="21" customHeight="1">
      <c r="A57" s="33"/>
      <c r="B57" s="40"/>
      <c r="C57" s="41"/>
      <c r="D57" s="44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2"/>
      <c r="P57" s="40"/>
    </row>
    <row r="58" spans="1:19" ht="21" customHeight="1">
      <c r="A58" s="35"/>
      <c r="B58" s="28"/>
      <c r="C58" s="29"/>
      <c r="D58" s="27"/>
      <c r="E58" s="27"/>
      <c r="F58" s="27"/>
      <c r="G58" s="29"/>
      <c r="H58" s="29"/>
      <c r="I58" s="40"/>
      <c r="J58" s="30"/>
      <c r="K58" s="30"/>
      <c r="L58" s="30"/>
      <c r="M58" s="30"/>
      <c r="N58" s="30"/>
      <c r="O58" s="31"/>
      <c r="P58" s="32"/>
    </row>
    <row r="59" spans="1:19" ht="21" customHeight="1">
      <c r="F59" s="60"/>
    </row>
    <row r="61" spans="1:19" ht="21" customHeight="1">
      <c r="A61" s="1"/>
      <c r="B61" s="1"/>
      <c r="P61" s="1"/>
    </row>
    <row r="62" spans="1:19" ht="21" customHeight="1">
      <c r="A62" s="1"/>
      <c r="B62" s="1"/>
      <c r="P62" s="1"/>
    </row>
    <row r="63" spans="1:19" ht="21" customHeight="1">
      <c r="A63" s="1"/>
      <c r="B63" s="1"/>
      <c r="P63" s="1"/>
    </row>
  </sheetData>
  <sheetProtection selectLockedCells="1" selectUnlockedCells="1"/>
  <mergeCells count="295">
    <mergeCell ref="J7:J8"/>
    <mergeCell ref="I23:I24"/>
    <mergeCell ref="B23:B24"/>
    <mergeCell ref="D23:D24"/>
    <mergeCell ref="D17:D18"/>
    <mergeCell ref="F17:F18"/>
    <mergeCell ref="F23:F24"/>
    <mergeCell ref="V6:V7"/>
    <mergeCell ref="U30:U31"/>
    <mergeCell ref="N7:N8"/>
    <mergeCell ref="O7:O8"/>
    <mergeCell ref="P7:P8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A1:P1"/>
    <mergeCell ref="B2:P2"/>
    <mergeCell ref="B3:P3"/>
    <mergeCell ref="C4:D4"/>
    <mergeCell ref="E4:F4"/>
    <mergeCell ref="B5:B6"/>
    <mergeCell ref="D5:D6"/>
    <mergeCell ref="F5:F6"/>
    <mergeCell ref="G5:G6"/>
    <mergeCell ref="I5:I6"/>
    <mergeCell ref="N5:N6"/>
    <mergeCell ref="O5:O6"/>
    <mergeCell ref="P5:P6"/>
    <mergeCell ref="O11:O12"/>
    <mergeCell ref="J5:J6"/>
    <mergeCell ref="K5:K6"/>
    <mergeCell ref="L5:L6"/>
    <mergeCell ref="M5:M6"/>
    <mergeCell ref="P11:P12"/>
    <mergeCell ref="B11:B12"/>
    <mergeCell ref="G11:G12"/>
    <mergeCell ref="I11:I12"/>
    <mergeCell ref="J11:J12"/>
    <mergeCell ref="K11:K12"/>
    <mergeCell ref="M11:M12"/>
    <mergeCell ref="L11:L12"/>
    <mergeCell ref="D11:D12"/>
    <mergeCell ref="F11:F12"/>
    <mergeCell ref="K7:K8"/>
    <mergeCell ref="L7:L8"/>
    <mergeCell ref="M7:M8"/>
    <mergeCell ref="B7:B8"/>
    <mergeCell ref="D7:D8"/>
    <mergeCell ref="F7:F8"/>
    <mergeCell ref="G7:G8"/>
    <mergeCell ref="I7:I8"/>
    <mergeCell ref="N11:N12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O17:O18"/>
    <mergeCell ref="P17:P18"/>
    <mergeCell ref="B19:B20"/>
    <mergeCell ref="D19:D20"/>
    <mergeCell ref="F19:F20"/>
    <mergeCell ref="G19:G20"/>
    <mergeCell ref="I19:I20"/>
    <mergeCell ref="J17:J18"/>
    <mergeCell ref="K17:K18"/>
    <mergeCell ref="P19:P20"/>
    <mergeCell ref="J19:J20"/>
    <mergeCell ref="K19:K20"/>
    <mergeCell ref="L19:L20"/>
    <mergeCell ref="M19:M20"/>
    <mergeCell ref="N19:N20"/>
    <mergeCell ref="O19:O20"/>
    <mergeCell ref="B17:B18"/>
    <mergeCell ref="I17:I18"/>
    <mergeCell ref="G17:G18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O21:O22"/>
    <mergeCell ref="P21:P22"/>
    <mergeCell ref="J23:J24"/>
    <mergeCell ref="K23:K24"/>
    <mergeCell ref="L23:L24"/>
    <mergeCell ref="M23:M24"/>
    <mergeCell ref="N23:N24"/>
    <mergeCell ref="O23:O24"/>
    <mergeCell ref="P23:P24"/>
    <mergeCell ref="G27:G28"/>
    <mergeCell ref="I27:I28"/>
    <mergeCell ref="P25:P26"/>
    <mergeCell ref="J25:J26"/>
    <mergeCell ref="K25:K26"/>
    <mergeCell ref="L25:L26"/>
    <mergeCell ref="M25:M26"/>
    <mergeCell ref="N25:N26"/>
    <mergeCell ref="O25:O26"/>
    <mergeCell ref="J27:J28"/>
    <mergeCell ref="K27:K28"/>
    <mergeCell ref="L27:L28"/>
    <mergeCell ref="M27:M28"/>
    <mergeCell ref="N27:N28"/>
    <mergeCell ref="O27:O28"/>
    <mergeCell ref="P27:P28"/>
    <mergeCell ref="K31:K32"/>
    <mergeCell ref="L31:L32"/>
    <mergeCell ref="M31:M32"/>
    <mergeCell ref="B29:B30"/>
    <mergeCell ref="D29:D30"/>
    <mergeCell ref="F29:F30"/>
    <mergeCell ref="G29:G30"/>
    <mergeCell ref="I29:I30"/>
    <mergeCell ref="L29:L30"/>
    <mergeCell ref="M29:M30"/>
    <mergeCell ref="A52:B52"/>
    <mergeCell ref="C52:D52"/>
    <mergeCell ref="F52:G52"/>
    <mergeCell ref="I52:K52"/>
    <mergeCell ref="L52:M52"/>
    <mergeCell ref="N52:P52"/>
    <mergeCell ref="N50:P50"/>
    <mergeCell ref="A49:B49"/>
    <mergeCell ref="C49:D49"/>
    <mergeCell ref="F49:G49"/>
    <mergeCell ref="I49:K49"/>
    <mergeCell ref="L49:M49"/>
    <mergeCell ref="A51:B51"/>
    <mergeCell ref="C51:D51"/>
    <mergeCell ref="F51:G51"/>
    <mergeCell ref="I51:K51"/>
    <mergeCell ref="L51:M51"/>
    <mergeCell ref="N51:P51"/>
    <mergeCell ref="N49:P49"/>
    <mergeCell ref="A50:B50"/>
    <mergeCell ref="C50:D50"/>
    <mergeCell ref="F50:G50"/>
    <mergeCell ref="I50:K50"/>
    <mergeCell ref="L50:M50"/>
    <mergeCell ref="G23:G24"/>
    <mergeCell ref="S30:S31"/>
    <mergeCell ref="O31:O32"/>
    <mergeCell ref="P31:P32"/>
    <mergeCell ref="B31:B32"/>
    <mergeCell ref="D31:D32"/>
    <mergeCell ref="F31:F32"/>
    <mergeCell ref="G31:G32"/>
    <mergeCell ref="I31:I32"/>
    <mergeCell ref="P29:P30"/>
    <mergeCell ref="J29:J30"/>
    <mergeCell ref="K29:K30"/>
    <mergeCell ref="N29:N30"/>
    <mergeCell ref="O29:O30"/>
    <mergeCell ref="B27:B28"/>
    <mergeCell ref="D27:D28"/>
    <mergeCell ref="F27:F28"/>
    <mergeCell ref="N31:N32"/>
    <mergeCell ref="B25:B26"/>
    <mergeCell ref="D25:D26"/>
    <mergeCell ref="F25:F26"/>
    <mergeCell ref="G25:G26"/>
    <mergeCell ref="I25:I26"/>
    <mergeCell ref="J31:J32"/>
    <mergeCell ref="P13:P14"/>
    <mergeCell ref="B13:B14"/>
    <mergeCell ref="D13:D14"/>
    <mergeCell ref="F13:F14"/>
    <mergeCell ref="G13:G14"/>
    <mergeCell ref="J13:J14"/>
    <mergeCell ref="K13:K14"/>
    <mergeCell ref="L13:L14"/>
    <mergeCell ref="M13:M14"/>
    <mergeCell ref="O13:O14"/>
    <mergeCell ref="I13:I14"/>
    <mergeCell ref="N13:N14"/>
    <mergeCell ref="B33:B34"/>
    <mergeCell ref="D33:D34"/>
    <mergeCell ref="F33:F34"/>
    <mergeCell ref="G33:G34"/>
    <mergeCell ref="I33:I34"/>
    <mergeCell ref="B35:B36"/>
    <mergeCell ref="D35:D36"/>
    <mergeCell ref="F35:F36"/>
    <mergeCell ref="G35:G36"/>
    <mergeCell ref="I35:I36"/>
    <mergeCell ref="B37:B38"/>
    <mergeCell ref="D37:D38"/>
    <mergeCell ref="F37:F38"/>
    <mergeCell ref="G37:G38"/>
    <mergeCell ref="I37:I38"/>
    <mergeCell ref="B39:B40"/>
    <mergeCell ref="D39:D40"/>
    <mergeCell ref="F39:F40"/>
    <mergeCell ref="G39:G40"/>
    <mergeCell ref="I39:I40"/>
    <mergeCell ref="B41:B42"/>
    <mergeCell ref="D41:D42"/>
    <mergeCell ref="F41:F42"/>
    <mergeCell ref="G41:G42"/>
    <mergeCell ref="I41:I42"/>
    <mergeCell ref="B43:B44"/>
    <mergeCell ref="D43:D44"/>
    <mergeCell ref="F43:F44"/>
    <mergeCell ref="G43:G44"/>
    <mergeCell ref="I43:I44"/>
    <mergeCell ref="B45:B46"/>
    <mergeCell ref="D45:D46"/>
    <mergeCell ref="F45:F46"/>
    <mergeCell ref="G45:G46"/>
    <mergeCell ref="I45:I46"/>
    <mergeCell ref="B47:B48"/>
    <mergeCell ref="D47:D48"/>
    <mergeCell ref="F47:F48"/>
    <mergeCell ref="G47:G48"/>
    <mergeCell ref="I47:I48"/>
    <mergeCell ref="J33:J34"/>
    <mergeCell ref="K33:K34"/>
    <mergeCell ref="L33:L34"/>
    <mergeCell ref="M33:M34"/>
    <mergeCell ref="N33:N34"/>
    <mergeCell ref="O33:O34"/>
    <mergeCell ref="P33:P34"/>
    <mergeCell ref="J35:J36"/>
    <mergeCell ref="K35:K36"/>
    <mergeCell ref="L35:L36"/>
    <mergeCell ref="M35:M36"/>
    <mergeCell ref="N35:N36"/>
    <mergeCell ref="O35:O36"/>
    <mergeCell ref="P35:P36"/>
    <mergeCell ref="J37:J38"/>
    <mergeCell ref="K37:K38"/>
    <mergeCell ref="L37:L38"/>
    <mergeCell ref="M37:M38"/>
    <mergeCell ref="N37:N38"/>
    <mergeCell ref="O37:O38"/>
    <mergeCell ref="P37:P38"/>
    <mergeCell ref="J39:J40"/>
    <mergeCell ref="K39:K40"/>
    <mergeCell ref="L39:L40"/>
    <mergeCell ref="M39:M40"/>
    <mergeCell ref="N39:N40"/>
    <mergeCell ref="O39:O40"/>
    <mergeCell ref="P39:P40"/>
    <mergeCell ref="J41:J42"/>
    <mergeCell ref="K41:K42"/>
    <mergeCell ref="L41:L42"/>
    <mergeCell ref="M41:M42"/>
    <mergeCell ref="N41:N42"/>
    <mergeCell ref="O41:O42"/>
    <mergeCell ref="P41:P42"/>
    <mergeCell ref="J43:J44"/>
    <mergeCell ref="K43:K44"/>
    <mergeCell ref="L43:L44"/>
    <mergeCell ref="M43:M44"/>
    <mergeCell ref="N43:N44"/>
    <mergeCell ref="O43:O44"/>
    <mergeCell ref="P43:P44"/>
    <mergeCell ref="J45:J46"/>
    <mergeCell ref="K45:K46"/>
    <mergeCell ref="L45:L46"/>
    <mergeCell ref="M45:M46"/>
    <mergeCell ref="N45:N46"/>
    <mergeCell ref="O45:O46"/>
    <mergeCell ref="P45:P46"/>
    <mergeCell ref="J47:J48"/>
    <mergeCell ref="K47:K48"/>
    <mergeCell ref="L47:L48"/>
    <mergeCell ref="M47:M48"/>
    <mergeCell ref="N47:N48"/>
    <mergeCell ref="O47:O48"/>
    <mergeCell ref="P47:P48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3"/>
  <sheetViews>
    <sheetView view="pageBreakPreview" topLeftCell="A28" zoomScale="86" zoomScaleNormal="100" zoomScaleSheetLayoutView="86" workbookViewId="0">
      <selection activeCell="H41" sqref="H41:H4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357" t="s">
        <v>199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1"/>
      <c r="R1" s="1"/>
      <c r="S1" s="1"/>
      <c r="T1" s="1"/>
      <c r="U1" s="1"/>
      <c r="V1" s="1"/>
      <c r="W1" s="1"/>
    </row>
    <row r="2" spans="1:32" s="56" customFormat="1" ht="23.25" customHeight="1">
      <c r="A2" s="54" t="s">
        <v>34</v>
      </c>
      <c r="B2" s="358" t="s">
        <v>35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55"/>
      <c r="R2" s="55"/>
      <c r="S2" s="55"/>
      <c r="T2" s="55"/>
      <c r="U2" s="55"/>
      <c r="V2" s="55"/>
    </row>
    <row r="3" spans="1:32" s="56" customFormat="1" ht="23.25" customHeight="1" thickBot="1">
      <c r="A3" s="57" t="s">
        <v>36</v>
      </c>
      <c r="B3" s="360" t="s">
        <v>40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1"/>
      <c r="Q3" s="55"/>
      <c r="R3" s="55"/>
      <c r="S3" s="55"/>
      <c r="T3" s="55"/>
      <c r="U3" s="55"/>
      <c r="V3" s="55"/>
    </row>
    <row r="4" spans="1:32" s="75" customFormat="1" ht="27.6" customHeight="1" thickBot="1">
      <c r="A4" s="20" t="s">
        <v>0</v>
      </c>
      <c r="B4" s="21" t="s">
        <v>1</v>
      </c>
      <c r="C4" s="362" t="s">
        <v>2</v>
      </c>
      <c r="D4" s="363"/>
      <c r="E4" s="362" t="s">
        <v>3</v>
      </c>
      <c r="F4" s="364"/>
      <c r="G4" s="22" t="s">
        <v>4</v>
      </c>
      <c r="H4" s="23" t="s">
        <v>5</v>
      </c>
      <c r="I4" s="53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24" t="s">
        <v>14</v>
      </c>
      <c r="P4" s="25" t="s">
        <v>15</v>
      </c>
      <c r="Q4" s="60"/>
      <c r="R4" s="178"/>
      <c r="S4" s="74"/>
      <c r="T4" s="181"/>
      <c r="U4" s="74"/>
      <c r="V4" s="181"/>
      <c r="W4" s="182"/>
      <c r="X4" s="74"/>
      <c r="Y4" s="183"/>
      <c r="Z4" s="179"/>
      <c r="AA4" s="179"/>
      <c r="AB4" s="179"/>
      <c r="AC4" s="179"/>
      <c r="AD4" s="179"/>
      <c r="AE4" s="179"/>
      <c r="AF4" s="180"/>
    </row>
    <row r="5" spans="1:32" ht="18" customHeight="1">
      <c r="A5" s="252">
        <v>43892</v>
      </c>
      <c r="B5" s="302" t="s">
        <v>51</v>
      </c>
      <c r="C5" s="61" t="s">
        <v>338</v>
      </c>
      <c r="D5" s="304" t="s">
        <v>218</v>
      </c>
      <c r="E5" s="72" t="s">
        <v>339</v>
      </c>
      <c r="F5" s="304" t="s">
        <v>271</v>
      </c>
      <c r="G5" s="302" t="s">
        <v>56</v>
      </c>
      <c r="H5" s="233" t="s">
        <v>248</v>
      </c>
      <c r="I5" s="310" t="s">
        <v>211</v>
      </c>
      <c r="J5" s="306">
        <v>5.6</v>
      </c>
      <c r="K5" s="308">
        <v>2.4</v>
      </c>
      <c r="L5" s="308">
        <v>1.8</v>
      </c>
      <c r="M5" s="308">
        <v>1</v>
      </c>
      <c r="N5" s="308"/>
      <c r="O5" s="308">
        <v>1.9</v>
      </c>
      <c r="P5" s="300">
        <f t="shared" ref="P5" si="0">(J5*70+K5*75+L5*25+M5*60+N5*120+O5*45)</f>
        <v>762.5</v>
      </c>
      <c r="R5" s="48"/>
      <c r="T5" s="60"/>
      <c r="U5" s="60"/>
      <c r="V5" s="60"/>
      <c r="W5" s="60"/>
    </row>
    <row r="6" spans="1:32" ht="18" customHeight="1">
      <c r="A6" s="253" t="s">
        <v>201</v>
      </c>
      <c r="B6" s="313"/>
      <c r="C6" s="211" t="s">
        <v>340</v>
      </c>
      <c r="D6" s="356"/>
      <c r="E6" s="71" t="s">
        <v>341</v>
      </c>
      <c r="F6" s="356"/>
      <c r="G6" s="313"/>
      <c r="H6" s="234" t="s">
        <v>252</v>
      </c>
      <c r="I6" s="365"/>
      <c r="J6" s="353"/>
      <c r="K6" s="354"/>
      <c r="L6" s="354"/>
      <c r="M6" s="354"/>
      <c r="N6" s="354"/>
      <c r="O6" s="354"/>
      <c r="P6" s="341" t="e">
        <v>#VALUE!</v>
      </c>
      <c r="R6" s="50"/>
      <c r="T6" s="60"/>
      <c r="U6" s="76"/>
      <c r="V6" s="368"/>
      <c r="W6" s="60"/>
    </row>
    <row r="7" spans="1:32" ht="17.649999999999999" customHeight="1">
      <c r="A7" s="252">
        <v>43893</v>
      </c>
      <c r="B7" s="302" t="s">
        <v>42</v>
      </c>
      <c r="C7" s="61" t="s">
        <v>342</v>
      </c>
      <c r="D7" s="304" t="s">
        <v>343</v>
      </c>
      <c r="E7" s="72" t="s">
        <v>344</v>
      </c>
      <c r="F7" s="304" t="s">
        <v>271</v>
      </c>
      <c r="G7" s="302" t="s">
        <v>56</v>
      </c>
      <c r="H7" s="68" t="s">
        <v>184</v>
      </c>
      <c r="I7" s="282" t="s">
        <v>125</v>
      </c>
      <c r="J7" s="354">
        <v>5.7</v>
      </c>
      <c r="K7" s="354">
        <v>1.9</v>
      </c>
      <c r="L7" s="354">
        <v>1.7</v>
      </c>
      <c r="M7" s="354"/>
      <c r="N7" s="354">
        <v>1</v>
      </c>
      <c r="O7" s="354">
        <v>1.8</v>
      </c>
      <c r="P7" s="300">
        <f t="shared" ref="P7" si="1">(J7*70+K7*75+L7*25+M7*60+N7*120+O7*45)</f>
        <v>785</v>
      </c>
      <c r="R7" s="95"/>
      <c r="S7" s="302"/>
      <c r="T7" s="60"/>
      <c r="U7" s="76"/>
      <c r="V7" s="368"/>
      <c r="W7" s="60"/>
    </row>
    <row r="8" spans="1:32" s="3" customFormat="1" ht="17.649999999999999" customHeight="1">
      <c r="A8" s="253" t="s">
        <v>202</v>
      </c>
      <c r="B8" s="313"/>
      <c r="C8" s="211" t="s">
        <v>345</v>
      </c>
      <c r="D8" s="356"/>
      <c r="E8" s="71" t="s">
        <v>346</v>
      </c>
      <c r="F8" s="356"/>
      <c r="G8" s="313"/>
      <c r="H8" s="220" t="s">
        <v>187</v>
      </c>
      <c r="I8" s="347"/>
      <c r="J8" s="355"/>
      <c r="K8" s="355"/>
      <c r="L8" s="355"/>
      <c r="M8" s="355"/>
      <c r="N8" s="343"/>
      <c r="O8" s="355"/>
      <c r="P8" s="341" t="e">
        <v>#VALUE!</v>
      </c>
      <c r="R8" s="94"/>
      <c r="S8" s="312"/>
      <c r="T8" s="77"/>
      <c r="U8" s="77"/>
      <c r="V8" s="77"/>
      <c r="W8" s="77"/>
    </row>
    <row r="9" spans="1:32" ht="18" customHeight="1">
      <c r="A9" s="252">
        <f>A7+1</f>
        <v>43894</v>
      </c>
      <c r="B9" s="292" t="s">
        <v>33</v>
      </c>
      <c r="C9" s="206" t="s">
        <v>347</v>
      </c>
      <c r="D9" s="294" t="s">
        <v>348</v>
      </c>
      <c r="E9" s="206" t="s">
        <v>349</v>
      </c>
      <c r="F9" s="294" t="s">
        <v>240</v>
      </c>
      <c r="G9" s="294" t="s">
        <v>126</v>
      </c>
      <c r="H9" s="206" t="s">
        <v>157</v>
      </c>
      <c r="I9" s="282"/>
      <c r="J9" s="306">
        <v>5.6</v>
      </c>
      <c r="K9" s="308">
        <v>2.2999999999999998</v>
      </c>
      <c r="L9" s="308">
        <v>1.8</v>
      </c>
      <c r="M9" s="308"/>
      <c r="N9" s="308"/>
      <c r="O9" s="308">
        <v>2</v>
      </c>
      <c r="P9" s="300">
        <f t="shared" ref="P9" si="2">(J9*70+K9*75+L9*25+M9*60+N9*120+O9*45)</f>
        <v>699.5</v>
      </c>
      <c r="R9" s="48"/>
      <c r="T9" s="60"/>
      <c r="U9" s="60"/>
      <c r="V9" s="60"/>
      <c r="W9" s="60"/>
    </row>
    <row r="10" spans="1:32" ht="18" customHeight="1">
      <c r="A10" s="253" t="s">
        <v>203</v>
      </c>
      <c r="B10" s="369"/>
      <c r="C10" s="210" t="s">
        <v>350</v>
      </c>
      <c r="D10" s="295"/>
      <c r="E10" s="210" t="s">
        <v>351</v>
      </c>
      <c r="F10" s="295"/>
      <c r="G10" s="295"/>
      <c r="H10" s="210" t="s">
        <v>158</v>
      </c>
      <c r="I10" s="347"/>
      <c r="J10" s="306"/>
      <c r="K10" s="308"/>
      <c r="L10" s="308"/>
      <c r="M10" s="308"/>
      <c r="N10" s="308"/>
      <c r="O10" s="308"/>
      <c r="P10" s="300" t="e">
        <v>#VALUE!</v>
      </c>
      <c r="R10" s="50"/>
      <c r="T10" s="60"/>
      <c r="U10" s="60"/>
      <c r="V10" s="60"/>
      <c r="W10" s="60"/>
    </row>
    <row r="11" spans="1:32" ht="17.649999999999999" customHeight="1">
      <c r="A11" s="252">
        <f>A9+1</f>
        <v>43895</v>
      </c>
      <c r="B11" s="302" t="s">
        <v>123</v>
      </c>
      <c r="C11" s="72" t="s">
        <v>352</v>
      </c>
      <c r="D11" s="302" t="s">
        <v>240</v>
      </c>
      <c r="E11" s="99" t="s">
        <v>353</v>
      </c>
      <c r="F11" s="302" t="s">
        <v>271</v>
      </c>
      <c r="G11" s="302" t="s">
        <v>56</v>
      </c>
      <c r="H11" s="72" t="s">
        <v>190</v>
      </c>
      <c r="I11" s="310" t="s">
        <v>124</v>
      </c>
      <c r="J11" s="306">
        <v>5.2</v>
      </c>
      <c r="K11" s="308">
        <v>2.2999999999999998</v>
      </c>
      <c r="L11" s="308">
        <v>1.6</v>
      </c>
      <c r="M11" s="308">
        <v>1</v>
      </c>
      <c r="N11" s="308"/>
      <c r="O11" s="308">
        <v>1.8</v>
      </c>
      <c r="P11" s="300">
        <f t="shared" ref="P11" si="3">(J11*70+K11*75+L11*25+M11*60+N11*120+O11*45)</f>
        <v>717.5</v>
      </c>
      <c r="R11" s="51"/>
      <c r="S11" s="14"/>
      <c r="T11" s="60"/>
      <c r="U11" s="60"/>
      <c r="V11" s="60"/>
      <c r="W11" s="60"/>
    </row>
    <row r="12" spans="1:32" s="3" customFormat="1" ht="17.649999999999999" customHeight="1">
      <c r="A12" s="254" t="s">
        <v>204</v>
      </c>
      <c r="B12" s="312"/>
      <c r="C12" s="62" t="s">
        <v>354</v>
      </c>
      <c r="D12" s="312"/>
      <c r="E12" s="91" t="s">
        <v>355</v>
      </c>
      <c r="F12" s="312"/>
      <c r="G12" s="312"/>
      <c r="H12" s="62" t="s">
        <v>191</v>
      </c>
      <c r="I12" s="352"/>
      <c r="J12" s="306"/>
      <c r="K12" s="308"/>
      <c r="L12" s="308"/>
      <c r="M12" s="308"/>
      <c r="N12" s="308"/>
      <c r="O12" s="308"/>
      <c r="P12" s="300" t="e">
        <v>#VALUE!</v>
      </c>
      <c r="S12" s="15"/>
      <c r="T12" s="77"/>
      <c r="U12" s="77"/>
      <c r="V12" s="77"/>
      <c r="W12" s="77"/>
    </row>
    <row r="13" spans="1:32" s="3" customFormat="1" ht="17.649999999999999" customHeight="1">
      <c r="A13" s="255">
        <f>A11+1</f>
        <v>43896</v>
      </c>
      <c r="B13" s="302" t="s">
        <v>7</v>
      </c>
      <c r="C13" s="61" t="s">
        <v>356</v>
      </c>
      <c r="D13" s="304" t="s">
        <v>240</v>
      </c>
      <c r="E13" s="72" t="s">
        <v>192</v>
      </c>
      <c r="F13" s="304" t="s">
        <v>271</v>
      </c>
      <c r="G13" s="302" t="s">
        <v>56</v>
      </c>
      <c r="H13" s="71" t="s">
        <v>64</v>
      </c>
      <c r="I13" s="310"/>
      <c r="J13" s="306">
        <v>5.4</v>
      </c>
      <c r="K13" s="308">
        <v>2.2999999999999998</v>
      </c>
      <c r="L13" s="308">
        <v>1.7</v>
      </c>
      <c r="M13" s="308"/>
      <c r="N13" s="308"/>
      <c r="O13" s="308">
        <v>2.2000000000000002</v>
      </c>
      <c r="P13" s="300">
        <f t="shared" ref="P13" si="4">(J13*70+K13*75+L13*25+M13*60+N13*120+O13*45)</f>
        <v>692</v>
      </c>
      <c r="S13" s="15"/>
      <c r="T13" s="77"/>
      <c r="U13" s="77"/>
      <c r="V13" s="77"/>
      <c r="W13" s="77"/>
    </row>
    <row r="14" spans="1:32" s="3" customFormat="1" ht="17.649999999999999" customHeight="1" thickBot="1">
      <c r="A14" s="256" t="s">
        <v>205</v>
      </c>
      <c r="B14" s="303"/>
      <c r="C14" s="90" t="s">
        <v>357</v>
      </c>
      <c r="D14" s="305"/>
      <c r="E14" s="67" t="s">
        <v>193</v>
      </c>
      <c r="F14" s="305"/>
      <c r="G14" s="303"/>
      <c r="H14" s="92" t="s">
        <v>111</v>
      </c>
      <c r="I14" s="311"/>
      <c r="J14" s="307"/>
      <c r="K14" s="309"/>
      <c r="L14" s="309"/>
      <c r="M14" s="309"/>
      <c r="N14" s="309"/>
      <c r="O14" s="309"/>
      <c r="P14" s="301" t="e">
        <v>#VALUE!</v>
      </c>
      <c r="S14" s="15"/>
      <c r="T14" s="77"/>
      <c r="U14" s="77"/>
      <c r="V14" s="77"/>
      <c r="W14" s="77"/>
    </row>
    <row r="15" spans="1:32" ht="17.649999999999999" customHeight="1">
      <c r="A15" s="257">
        <f>A11+4</f>
        <v>43899</v>
      </c>
      <c r="B15" s="317" t="s">
        <v>37</v>
      </c>
      <c r="C15" s="89" t="s">
        <v>358</v>
      </c>
      <c r="D15" s="317" t="s">
        <v>218</v>
      </c>
      <c r="E15" s="89" t="s">
        <v>359</v>
      </c>
      <c r="F15" s="349" t="s">
        <v>271</v>
      </c>
      <c r="G15" s="317" t="s">
        <v>127</v>
      </c>
      <c r="H15" s="200" t="s">
        <v>161</v>
      </c>
      <c r="I15" s="351" t="s">
        <v>124</v>
      </c>
      <c r="J15" s="348">
        <v>5.5</v>
      </c>
      <c r="K15" s="348">
        <v>2.5</v>
      </c>
      <c r="L15" s="348">
        <v>1.6</v>
      </c>
      <c r="M15" s="348">
        <v>1</v>
      </c>
      <c r="N15" s="348"/>
      <c r="O15" s="348">
        <v>2</v>
      </c>
      <c r="P15" s="334">
        <f t="shared" ref="P15" si="5">(J15*70+K15*75+L15*25+M15*60+N15*120+O15*45)</f>
        <v>762.5</v>
      </c>
      <c r="R15" s="97"/>
      <c r="S15" s="304"/>
      <c r="T15" s="60"/>
      <c r="U15" s="60"/>
      <c r="V15" s="60"/>
      <c r="W15" s="60"/>
    </row>
    <row r="16" spans="1:32" s="3" customFormat="1" ht="17.649999999999999" customHeight="1" thickBot="1">
      <c r="A16" s="258" t="s">
        <v>48</v>
      </c>
      <c r="B16" s="312"/>
      <c r="C16" s="19" t="s">
        <v>360</v>
      </c>
      <c r="D16" s="312"/>
      <c r="E16" s="62" t="s">
        <v>361</v>
      </c>
      <c r="F16" s="350"/>
      <c r="G16" s="312"/>
      <c r="H16" s="47" t="s">
        <v>162</v>
      </c>
      <c r="I16" s="352"/>
      <c r="J16" s="308"/>
      <c r="K16" s="308"/>
      <c r="L16" s="308"/>
      <c r="M16" s="308"/>
      <c r="N16" s="308"/>
      <c r="O16" s="308"/>
      <c r="P16" s="300" t="e">
        <v>#VALUE!</v>
      </c>
      <c r="R16" s="96"/>
      <c r="S16" s="305"/>
      <c r="T16" s="77"/>
      <c r="U16" s="77"/>
      <c r="V16" s="77"/>
      <c r="W16" s="77"/>
    </row>
    <row r="17" spans="1:31" ht="17.649999999999999" customHeight="1">
      <c r="A17" s="252">
        <f>A15+1</f>
        <v>43900</v>
      </c>
      <c r="B17" s="302" t="s">
        <v>7</v>
      </c>
      <c r="C17" s="72" t="s">
        <v>362</v>
      </c>
      <c r="D17" s="302" t="s">
        <v>240</v>
      </c>
      <c r="E17" s="72" t="s">
        <v>363</v>
      </c>
      <c r="F17" s="304" t="s">
        <v>224</v>
      </c>
      <c r="G17" s="302" t="s">
        <v>56</v>
      </c>
      <c r="H17" s="72" t="s">
        <v>159</v>
      </c>
      <c r="I17" s="282"/>
      <c r="J17" s="345">
        <v>5.5</v>
      </c>
      <c r="K17" s="343">
        <v>2.2999999999999998</v>
      </c>
      <c r="L17" s="343">
        <v>1.8</v>
      </c>
      <c r="M17" s="343"/>
      <c r="N17" s="343"/>
      <c r="O17" s="343">
        <v>1.8</v>
      </c>
      <c r="P17" s="344">
        <f t="shared" ref="P17" si="6">(J17*70+K17*75+L17*25+M17*60+N17*120+O17*45)</f>
        <v>683.5</v>
      </c>
      <c r="R17" s="71"/>
      <c r="S17" s="302"/>
      <c r="T17" s="60"/>
      <c r="U17" s="60"/>
      <c r="V17" s="60"/>
      <c r="W17" s="60"/>
    </row>
    <row r="18" spans="1:31" s="3" customFormat="1" ht="17.649999999999999" customHeight="1">
      <c r="A18" s="258" t="s">
        <v>16</v>
      </c>
      <c r="B18" s="312"/>
      <c r="C18" s="62" t="s">
        <v>364</v>
      </c>
      <c r="D18" s="312"/>
      <c r="E18" s="26" t="s">
        <v>365</v>
      </c>
      <c r="F18" s="350"/>
      <c r="G18" s="312"/>
      <c r="H18" s="71" t="s">
        <v>160</v>
      </c>
      <c r="I18" s="347"/>
      <c r="J18" s="306"/>
      <c r="K18" s="308"/>
      <c r="L18" s="308"/>
      <c r="M18" s="308"/>
      <c r="N18" s="308"/>
      <c r="O18" s="308"/>
      <c r="P18" s="300" t="e">
        <v>#VALUE!</v>
      </c>
      <c r="R18" s="93"/>
      <c r="S18" s="312"/>
      <c r="T18" s="77"/>
      <c r="U18" s="77"/>
      <c r="V18" s="77"/>
      <c r="W18" s="77"/>
    </row>
    <row r="19" spans="1:31" ht="17.649999999999999" customHeight="1">
      <c r="A19" s="252">
        <f>A17+1</f>
        <v>43901</v>
      </c>
      <c r="B19" s="292" t="s">
        <v>33</v>
      </c>
      <c r="C19" s="52" t="s">
        <v>172</v>
      </c>
      <c r="D19" s="302" t="s">
        <v>218</v>
      </c>
      <c r="E19" s="65" t="s">
        <v>366</v>
      </c>
      <c r="F19" s="302" t="s">
        <v>240</v>
      </c>
      <c r="G19" s="294" t="s">
        <v>126</v>
      </c>
      <c r="H19" s="206" t="s">
        <v>156</v>
      </c>
      <c r="I19" s="298"/>
      <c r="J19" s="336">
        <v>5.4</v>
      </c>
      <c r="K19" s="338">
        <v>2.5</v>
      </c>
      <c r="L19" s="338">
        <v>1.8</v>
      </c>
      <c r="M19" s="338"/>
      <c r="N19" s="338"/>
      <c r="O19" s="338">
        <v>1.8</v>
      </c>
      <c r="P19" s="300">
        <f t="shared" ref="P19" si="7">(J19*70+K19*75+L19*25+M19*60+N19*120+O19*45)</f>
        <v>691.5</v>
      </c>
      <c r="T19" s="60"/>
      <c r="U19" s="60"/>
      <c r="V19" s="60"/>
      <c r="W19" s="60"/>
    </row>
    <row r="20" spans="1:31" s="3" customFormat="1" ht="17.649999999999999" customHeight="1">
      <c r="A20" s="253" t="s">
        <v>41</v>
      </c>
      <c r="B20" s="293"/>
      <c r="C20" s="94" t="s">
        <v>173</v>
      </c>
      <c r="D20" s="312"/>
      <c r="E20" s="73" t="s">
        <v>367</v>
      </c>
      <c r="F20" s="312"/>
      <c r="G20" s="296"/>
      <c r="H20" s="209" t="s">
        <v>156</v>
      </c>
      <c r="I20" s="342"/>
      <c r="J20" s="346"/>
      <c r="K20" s="339"/>
      <c r="L20" s="339"/>
      <c r="M20" s="339"/>
      <c r="N20" s="339"/>
      <c r="O20" s="339"/>
      <c r="P20" s="341" t="e">
        <v>#VALUE!</v>
      </c>
      <c r="T20" s="48"/>
      <c r="U20" s="77"/>
      <c r="V20" s="77"/>
      <c r="W20" s="77"/>
    </row>
    <row r="21" spans="1:31" ht="17.649999999999999" customHeight="1">
      <c r="A21" s="259">
        <f>A19+1</f>
        <v>43902</v>
      </c>
      <c r="B21" s="284" t="s">
        <v>163</v>
      </c>
      <c r="C21" s="206" t="s">
        <v>368</v>
      </c>
      <c r="D21" s="294" t="s">
        <v>224</v>
      </c>
      <c r="E21" s="207" t="s">
        <v>369</v>
      </c>
      <c r="F21" s="294" t="s">
        <v>343</v>
      </c>
      <c r="G21" s="280" t="s">
        <v>56</v>
      </c>
      <c r="H21" s="175" t="s">
        <v>167</v>
      </c>
      <c r="I21" s="342" t="s">
        <v>124</v>
      </c>
      <c r="J21" s="339">
        <v>5.5</v>
      </c>
      <c r="K21" s="339">
        <v>2.2000000000000002</v>
      </c>
      <c r="L21" s="339">
        <v>1.7</v>
      </c>
      <c r="M21" s="339">
        <v>1</v>
      </c>
      <c r="N21" s="212"/>
      <c r="O21" s="339">
        <v>2</v>
      </c>
      <c r="P21" s="300">
        <f t="shared" ref="P21" si="8">(J21*70+K21*75+L21*25+M21*60+N21*120+O21*45)</f>
        <v>742.5</v>
      </c>
      <c r="S21" s="48"/>
      <c r="T21" s="48"/>
      <c r="U21" s="60"/>
      <c r="V21" s="60"/>
      <c r="W21" s="60"/>
    </row>
    <row r="22" spans="1:31" s="3" customFormat="1" ht="17.649999999999999" customHeight="1" thickBot="1">
      <c r="A22" s="253" t="s">
        <v>49</v>
      </c>
      <c r="B22" s="285"/>
      <c r="C22" s="208" t="s">
        <v>370</v>
      </c>
      <c r="D22" s="296"/>
      <c r="E22" s="209" t="s">
        <v>371</v>
      </c>
      <c r="F22" s="296"/>
      <c r="G22" s="276"/>
      <c r="H22" s="205" t="s">
        <v>168</v>
      </c>
      <c r="I22" s="297"/>
      <c r="J22" s="340"/>
      <c r="K22" s="340"/>
      <c r="L22" s="340"/>
      <c r="M22" s="340"/>
      <c r="N22" s="213"/>
      <c r="O22" s="340"/>
      <c r="P22" s="341" t="e">
        <v>#VALUE!</v>
      </c>
      <c r="S22" s="48"/>
      <c r="T22" s="78"/>
      <c r="U22" s="77"/>
      <c r="V22" s="77"/>
      <c r="W22" s="77"/>
    </row>
    <row r="23" spans="1:31" ht="17.649999999999999" customHeight="1">
      <c r="A23" s="255">
        <f>A21+1</f>
        <v>43903</v>
      </c>
      <c r="B23" s="366" t="s">
        <v>7</v>
      </c>
      <c r="C23" s="175" t="s">
        <v>372</v>
      </c>
      <c r="D23" s="280" t="s">
        <v>373</v>
      </c>
      <c r="E23" s="175" t="s">
        <v>194</v>
      </c>
      <c r="F23" s="280" t="s">
        <v>271</v>
      </c>
      <c r="G23" s="302" t="s">
        <v>56</v>
      </c>
      <c r="H23" s="72" t="s">
        <v>112</v>
      </c>
      <c r="I23" s="319"/>
      <c r="J23" s="336">
        <v>5.6</v>
      </c>
      <c r="K23" s="338">
        <v>2.1</v>
      </c>
      <c r="L23" s="338">
        <v>2</v>
      </c>
      <c r="M23" s="338"/>
      <c r="N23" s="338"/>
      <c r="O23" s="338">
        <v>2.2000000000000002</v>
      </c>
      <c r="P23" s="300">
        <f t="shared" ref="P23:P25" si="9">(J23*70+K23*75+L23*25+M23*60+N23*120+O23*45)</f>
        <v>698.5</v>
      </c>
      <c r="R23" s="72"/>
      <c r="S23" s="317"/>
      <c r="T23" s="66"/>
      <c r="U23" s="317"/>
      <c r="V23" s="302"/>
      <c r="W23" s="89"/>
    </row>
    <row r="24" spans="1:31" s="3" customFormat="1" ht="17.649999999999999" customHeight="1" thickBot="1">
      <c r="A24" s="256" t="s">
        <v>50</v>
      </c>
      <c r="B24" s="367"/>
      <c r="C24" s="238" t="s">
        <v>374</v>
      </c>
      <c r="D24" s="277"/>
      <c r="E24" s="221" t="s">
        <v>197</v>
      </c>
      <c r="F24" s="277"/>
      <c r="G24" s="312"/>
      <c r="H24" s="62" t="s">
        <v>113</v>
      </c>
      <c r="I24" s="319"/>
      <c r="J24" s="336"/>
      <c r="K24" s="338"/>
      <c r="L24" s="338"/>
      <c r="M24" s="338"/>
      <c r="N24" s="338"/>
      <c r="O24" s="338"/>
      <c r="P24" s="301" t="e">
        <v>#VALUE!</v>
      </c>
      <c r="R24" s="71"/>
      <c r="S24" s="312"/>
      <c r="T24" s="64"/>
      <c r="U24" s="312"/>
      <c r="V24" s="312"/>
      <c r="W24" s="62"/>
    </row>
    <row r="25" spans="1:31" ht="17.649999999999999" customHeight="1">
      <c r="A25" s="257">
        <f>A23+3</f>
        <v>43906</v>
      </c>
      <c r="B25" s="317" t="s">
        <v>37</v>
      </c>
      <c r="C25" s="89" t="s">
        <v>375</v>
      </c>
      <c r="D25" s="317" t="s">
        <v>240</v>
      </c>
      <c r="E25" s="215" t="s">
        <v>376</v>
      </c>
      <c r="F25" s="317" t="s">
        <v>343</v>
      </c>
      <c r="G25" s="317" t="s">
        <v>127</v>
      </c>
      <c r="H25" s="200" t="s">
        <v>52</v>
      </c>
      <c r="I25" s="318" t="s">
        <v>124</v>
      </c>
      <c r="J25" s="335">
        <v>5.3</v>
      </c>
      <c r="K25" s="337">
        <v>2.4</v>
      </c>
      <c r="L25" s="337">
        <v>1.5</v>
      </c>
      <c r="M25" s="337">
        <v>1</v>
      </c>
      <c r="N25" s="337"/>
      <c r="O25" s="337">
        <v>1.6</v>
      </c>
      <c r="P25" s="334">
        <f t="shared" si="9"/>
        <v>720.5</v>
      </c>
      <c r="R25" s="61"/>
      <c r="S25" s="304"/>
      <c r="T25" s="72"/>
      <c r="U25" s="304"/>
      <c r="V25" s="313"/>
      <c r="W25" s="71"/>
    </row>
    <row r="26" spans="1:31" s="7" customFormat="1" ht="17.649999999999999" customHeight="1" thickBot="1">
      <c r="A26" s="18" t="s">
        <v>17</v>
      </c>
      <c r="B26" s="312"/>
      <c r="C26" s="62" t="s">
        <v>377</v>
      </c>
      <c r="D26" s="312"/>
      <c r="E26" s="70" t="s">
        <v>378</v>
      </c>
      <c r="F26" s="312"/>
      <c r="G26" s="312"/>
      <c r="H26" s="46" t="s">
        <v>53</v>
      </c>
      <c r="I26" s="319"/>
      <c r="J26" s="336"/>
      <c r="K26" s="338"/>
      <c r="L26" s="338"/>
      <c r="M26" s="338"/>
      <c r="N26" s="338"/>
      <c r="O26" s="338"/>
      <c r="P26" s="300" t="e">
        <v>#VALUE!</v>
      </c>
      <c r="R26" s="90"/>
      <c r="S26" s="305"/>
      <c r="T26" s="71"/>
      <c r="U26" s="305"/>
      <c r="V26" s="303"/>
      <c r="W26" s="67"/>
    </row>
    <row r="27" spans="1:31" s="2" customFormat="1" ht="17.649999999999999" customHeight="1">
      <c r="A27" s="17">
        <f>A25+1</f>
        <v>43907</v>
      </c>
      <c r="B27" s="280" t="s">
        <v>7</v>
      </c>
      <c r="C27" s="221" t="s">
        <v>379</v>
      </c>
      <c r="D27" s="280" t="s">
        <v>218</v>
      </c>
      <c r="E27" s="227" t="s">
        <v>391</v>
      </c>
      <c r="F27" s="277" t="s">
        <v>298</v>
      </c>
      <c r="G27" s="280" t="s">
        <v>56</v>
      </c>
      <c r="H27" s="228" t="s">
        <v>46</v>
      </c>
      <c r="I27" s="298" t="s">
        <v>212</v>
      </c>
      <c r="J27" s="265">
        <v>5.4</v>
      </c>
      <c r="K27" s="267">
        <v>2</v>
      </c>
      <c r="L27" s="267">
        <v>1.6</v>
      </c>
      <c r="M27" s="267"/>
      <c r="N27" s="267">
        <v>1</v>
      </c>
      <c r="O27" s="267">
        <v>2</v>
      </c>
      <c r="P27" s="270">
        <f t="shared" ref="P27" si="10">(J27*70+K27*75+L27*25+M27*60+N27*120+O27*45)</f>
        <v>778</v>
      </c>
      <c r="R27" s="77"/>
      <c r="S27" s="76"/>
      <c r="T27" s="48"/>
      <c r="U27" s="80"/>
      <c r="V27" s="80"/>
      <c r="W27" s="80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17.649999999999999" customHeight="1">
      <c r="A28" s="16" t="s">
        <v>16</v>
      </c>
      <c r="B28" s="276"/>
      <c r="C28" s="224" t="s">
        <v>380</v>
      </c>
      <c r="D28" s="276"/>
      <c r="E28" s="225" t="s">
        <v>392</v>
      </c>
      <c r="F28" s="276"/>
      <c r="G28" s="276"/>
      <c r="H28" s="237" t="s">
        <v>47</v>
      </c>
      <c r="I28" s="298"/>
      <c r="J28" s="265"/>
      <c r="K28" s="267"/>
      <c r="L28" s="267"/>
      <c r="M28" s="267"/>
      <c r="N28" s="267"/>
      <c r="O28" s="267"/>
      <c r="P28" s="270" t="e">
        <v>#VALUE!</v>
      </c>
      <c r="R28" s="80"/>
      <c r="S28" s="49"/>
      <c r="T28" s="80"/>
      <c r="U28" s="80"/>
      <c r="V28" s="74"/>
      <c r="W28" s="80"/>
      <c r="X28" s="87"/>
      <c r="Y28" s="87"/>
      <c r="Z28" s="87"/>
      <c r="AA28" s="87"/>
      <c r="AB28" s="87"/>
      <c r="AC28" s="87"/>
      <c r="AD28" s="87"/>
      <c r="AE28" s="87"/>
    </row>
    <row r="29" spans="1:31" s="2" customFormat="1" ht="17.649999999999999" customHeight="1">
      <c r="A29" s="17">
        <f>A27+1</f>
        <v>43908</v>
      </c>
      <c r="B29" s="292" t="s">
        <v>33</v>
      </c>
      <c r="C29" s="206" t="s">
        <v>223</v>
      </c>
      <c r="D29" s="294" t="s">
        <v>271</v>
      </c>
      <c r="E29" s="209" t="s">
        <v>387</v>
      </c>
      <c r="F29" s="294" t="s">
        <v>233</v>
      </c>
      <c r="G29" s="294" t="s">
        <v>126</v>
      </c>
      <c r="H29" s="245" t="s">
        <v>226</v>
      </c>
      <c r="I29" s="298"/>
      <c r="J29" s="265">
        <v>5.5</v>
      </c>
      <c r="K29" s="267">
        <v>2</v>
      </c>
      <c r="L29" s="267">
        <v>1.9</v>
      </c>
      <c r="M29" s="267"/>
      <c r="N29" s="267"/>
      <c r="O29" s="267">
        <v>2.1</v>
      </c>
      <c r="P29" s="270">
        <f t="shared" ref="P29" si="11">(J29*70+K29*75+L29*25+M29*60+N29*120+O29*45)</f>
        <v>677</v>
      </c>
      <c r="R29" s="63"/>
      <c r="S29" s="356"/>
      <c r="T29" s="80"/>
      <c r="U29" s="80"/>
      <c r="V29" s="80"/>
      <c r="W29" s="80"/>
    </row>
    <row r="30" spans="1:31" s="8" customFormat="1" ht="17.649999999999999" customHeight="1">
      <c r="A30" s="201" t="s">
        <v>41</v>
      </c>
      <c r="B30" s="293"/>
      <c r="C30" s="210" t="s">
        <v>381</v>
      </c>
      <c r="D30" s="295"/>
      <c r="E30" s="246" t="s">
        <v>388</v>
      </c>
      <c r="F30" s="295"/>
      <c r="G30" s="296"/>
      <c r="H30" s="247" t="s">
        <v>229</v>
      </c>
      <c r="I30" s="298"/>
      <c r="J30" s="273"/>
      <c r="K30" s="274"/>
      <c r="L30" s="274"/>
      <c r="M30" s="267"/>
      <c r="N30" s="274"/>
      <c r="O30" s="274"/>
      <c r="P30" s="270" t="e">
        <v>#VALUE!</v>
      </c>
      <c r="R30" s="69"/>
      <c r="S30" s="350"/>
      <c r="T30" s="76"/>
      <c r="U30" s="368"/>
      <c r="V30" s="81"/>
      <c r="W30" s="81"/>
    </row>
    <row r="31" spans="1:31" s="2" customFormat="1" ht="17.649999999999999" customHeight="1">
      <c r="A31" s="17">
        <f>A29+1</f>
        <v>43909</v>
      </c>
      <c r="B31" s="284" t="s">
        <v>299</v>
      </c>
      <c r="C31" s="71" t="s">
        <v>382</v>
      </c>
      <c r="D31" s="302" t="s">
        <v>383</v>
      </c>
      <c r="E31" s="175" t="s">
        <v>272</v>
      </c>
      <c r="F31" s="286" t="s">
        <v>321</v>
      </c>
      <c r="G31" s="280" t="s">
        <v>56</v>
      </c>
      <c r="H31" s="223" t="s">
        <v>234</v>
      </c>
      <c r="I31" s="315" t="s">
        <v>238</v>
      </c>
      <c r="J31" s="267">
        <v>5.3</v>
      </c>
      <c r="K31" s="267">
        <v>2.1</v>
      </c>
      <c r="L31" s="267">
        <v>1.5</v>
      </c>
      <c r="M31" s="267">
        <v>1</v>
      </c>
      <c r="N31" s="267"/>
      <c r="O31" s="267">
        <v>2</v>
      </c>
      <c r="P31" s="270">
        <f t="shared" ref="P31" si="12">(J31*70+K31*75+L31*25+M31*60+N31*120+O31*45)</f>
        <v>716</v>
      </c>
      <c r="R31" s="80"/>
      <c r="S31" s="80"/>
      <c r="T31" s="76"/>
      <c r="U31" s="368"/>
      <c r="V31" s="80"/>
      <c r="W31" s="80"/>
    </row>
    <row r="32" spans="1:31" s="8" customFormat="1" ht="17.649999999999999" customHeight="1">
      <c r="A32" s="18" t="s">
        <v>120</v>
      </c>
      <c r="B32" s="285"/>
      <c r="C32" s="26" t="s">
        <v>384</v>
      </c>
      <c r="D32" s="312"/>
      <c r="E32" s="238" t="s">
        <v>390</v>
      </c>
      <c r="F32" s="314"/>
      <c r="G32" s="276"/>
      <c r="H32" s="226" t="s">
        <v>237</v>
      </c>
      <c r="I32" s="316"/>
      <c r="J32" s="267"/>
      <c r="K32" s="267"/>
      <c r="L32" s="267"/>
      <c r="M32" s="267"/>
      <c r="N32" s="267"/>
      <c r="O32" s="267"/>
      <c r="P32" s="270" t="e">
        <v>#VALUE!</v>
      </c>
      <c r="R32" s="81"/>
      <c r="S32" s="82"/>
      <c r="T32" s="171"/>
      <c r="U32" s="81"/>
      <c r="V32" s="81"/>
      <c r="W32" s="81"/>
    </row>
    <row r="33" spans="1:23" s="8" customFormat="1" ht="17.649999999999999" customHeight="1">
      <c r="A33" s="243">
        <f>A31+1</f>
        <v>43910</v>
      </c>
      <c r="B33" s="288" t="s">
        <v>7</v>
      </c>
      <c r="C33" s="175" t="s">
        <v>385</v>
      </c>
      <c r="D33" s="280" t="s">
        <v>218</v>
      </c>
      <c r="E33" s="222" t="s">
        <v>282</v>
      </c>
      <c r="F33" s="277" t="s">
        <v>233</v>
      </c>
      <c r="G33" s="280" t="s">
        <v>56</v>
      </c>
      <c r="H33" s="228" t="s">
        <v>307</v>
      </c>
      <c r="I33" s="279"/>
      <c r="J33" s="267">
        <v>5.4</v>
      </c>
      <c r="K33" s="267">
        <v>2.2000000000000002</v>
      </c>
      <c r="L33" s="267">
        <v>2</v>
      </c>
      <c r="M33" s="267"/>
      <c r="N33" s="267"/>
      <c r="O33" s="267">
        <v>2.2000000000000002</v>
      </c>
      <c r="P33" s="270">
        <f t="shared" ref="P33" si="13">(J33*70+K33*75+L33*25+M33*60+N33*120+O33*45)</f>
        <v>692</v>
      </c>
      <c r="R33" s="81"/>
      <c r="S33" s="82"/>
      <c r="T33" s="214"/>
      <c r="U33" s="81"/>
      <c r="V33" s="81"/>
      <c r="W33" s="81"/>
    </row>
    <row r="34" spans="1:23" s="8" customFormat="1" ht="17.649999999999999" customHeight="1" thickBot="1">
      <c r="A34" s="217" t="s">
        <v>206</v>
      </c>
      <c r="B34" s="289"/>
      <c r="C34" s="260" t="s">
        <v>386</v>
      </c>
      <c r="D34" s="281"/>
      <c r="E34" s="230" t="s">
        <v>389</v>
      </c>
      <c r="F34" s="276"/>
      <c r="G34" s="276"/>
      <c r="H34" s="231" t="s">
        <v>308</v>
      </c>
      <c r="I34" s="291"/>
      <c r="J34" s="271"/>
      <c r="K34" s="271"/>
      <c r="L34" s="271"/>
      <c r="M34" s="271"/>
      <c r="N34" s="271"/>
      <c r="O34" s="271"/>
      <c r="P34" s="272" t="e">
        <v>#VALUE!</v>
      </c>
      <c r="R34" s="81"/>
      <c r="S34" s="82"/>
      <c r="T34" s="214"/>
      <c r="U34" s="81"/>
      <c r="V34" s="81"/>
      <c r="W34" s="81"/>
    </row>
    <row r="35" spans="1:23" s="8" customFormat="1" ht="17.649999999999999" customHeight="1">
      <c r="A35" s="244">
        <f>A33+3</f>
        <v>43913</v>
      </c>
      <c r="B35" s="275" t="s">
        <v>37</v>
      </c>
      <c r="C35" s="232" t="s">
        <v>393</v>
      </c>
      <c r="D35" s="275" t="s">
        <v>218</v>
      </c>
      <c r="E35" s="232" t="s">
        <v>246</v>
      </c>
      <c r="F35" s="275" t="s">
        <v>247</v>
      </c>
      <c r="G35" s="275" t="s">
        <v>127</v>
      </c>
      <c r="H35" s="233" t="s">
        <v>301</v>
      </c>
      <c r="I35" s="299" t="s">
        <v>211</v>
      </c>
      <c r="J35" s="264">
        <v>5.5</v>
      </c>
      <c r="K35" s="266">
        <v>1.9</v>
      </c>
      <c r="L35" s="266">
        <v>1.6</v>
      </c>
      <c r="M35" s="268">
        <v>1</v>
      </c>
      <c r="N35" s="266"/>
      <c r="O35" s="266">
        <v>2.1</v>
      </c>
      <c r="P35" s="269">
        <f t="shared" ref="P35" si="14">(J35*70+K35*75+L35*25+M35*60+N35*120+O35*45)</f>
        <v>722</v>
      </c>
      <c r="R35" s="81"/>
      <c r="S35" s="82"/>
      <c r="T35" s="214"/>
      <c r="U35" s="81"/>
      <c r="V35" s="81"/>
      <c r="W35" s="81"/>
    </row>
    <row r="36" spans="1:23" s="8" customFormat="1" ht="17.649999999999999" customHeight="1">
      <c r="A36" s="18" t="s">
        <v>207</v>
      </c>
      <c r="B36" s="276"/>
      <c r="C36" s="224" t="s">
        <v>394</v>
      </c>
      <c r="D36" s="276"/>
      <c r="E36" s="176" t="s">
        <v>251</v>
      </c>
      <c r="F36" s="276"/>
      <c r="G36" s="276"/>
      <c r="H36" s="234" t="s">
        <v>302</v>
      </c>
      <c r="I36" s="290"/>
      <c r="J36" s="265"/>
      <c r="K36" s="267"/>
      <c r="L36" s="267"/>
      <c r="M36" s="267"/>
      <c r="N36" s="267"/>
      <c r="O36" s="267"/>
      <c r="P36" s="270" t="e">
        <v>#VALUE!</v>
      </c>
      <c r="R36" s="81"/>
      <c r="S36" s="82"/>
      <c r="T36" s="214"/>
      <c r="U36" s="81"/>
      <c r="V36" s="81"/>
      <c r="W36" s="81"/>
    </row>
    <row r="37" spans="1:23" s="8" customFormat="1" ht="17.649999999999999" customHeight="1">
      <c r="A37" s="243">
        <f>A35+1</f>
        <v>43914</v>
      </c>
      <c r="B37" s="280" t="s">
        <v>7</v>
      </c>
      <c r="C37" s="261" t="s">
        <v>395</v>
      </c>
      <c r="D37" s="313" t="s">
        <v>218</v>
      </c>
      <c r="E37" s="235" t="s">
        <v>255</v>
      </c>
      <c r="F37" s="280" t="s">
        <v>218</v>
      </c>
      <c r="G37" s="280" t="s">
        <v>56</v>
      </c>
      <c r="H37" s="228" t="s">
        <v>303</v>
      </c>
      <c r="I37" s="290"/>
      <c r="J37" s="265">
        <v>5.3</v>
      </c>
      <c r="K37" s="267">
        <v>2.2000000000000002</v>
      </c>
      <c r="L37" s="267">
        <v>2.1</v>
      </c>
      <c r="M37" s="267"/>
      <c r="N37" s="267"/>
      <c r="O37" s="267">
        <v>1.9</v>
      </c>
      <c r="P37" s="270">
        <f t="shared" ref="P37" si="15">(J37*70+K37*75+L37*25+M37*60+N37*120+O37*45)</f>
        <v>674</v>
      </c>
      <c r="R37" s="81"/>
      <c r="S37" s="82"/>
      <c r="T37" s="214"/>
      <c r="U37" s="81"/>
      <c r="V37" s="81"/>
      <c r="W37" s="81"/>
    </row>
    <row r="38" spans="1:23" s="8" customFormat="1" ht="17.649999999999999" customHeight="1">
      <c r="A38" s="18" t="s">
        <v>208</v>
      </c>
      <c r="B38" s="276"/>
      <c r="C38" s="262" t="s">
        <v>396</v>
      </c>
      <c r="D38" s="312"/>
      <c r="E38" s="236" t="s">
        <v>259</v>
      </c>
      <c r="F38" s="276"/>
      <c r="G38" s="276"/>
      <c r="H38" s="231" t="s">
        <v>304</v>
      </c>
      <c r="I38" s="290"/>
      <c r="J38" s="265"/>
      <c r="K38" s="267"/>
      <c r="L38" s="267"/>
      <c r="M38" s="267"/>
      <c r="N38" s="267"/>
      <c r="O38" s="267"/>
      <c r="P38" s="270" t="e">
        <v>#VALUE!</v>
      </c>
      <c r="R38" s="81"/>
      <c r="S38" s="82"/>
      <c r="T38" s="214"/>
      <c r="U38" s="81"/>
      <c r="V38" s="81"/>
      <c r="W38" s="81"/>
    </row>
    <row r="39" spans="1:23" s="8" customFormat="1" ht="17.649999999999999" customHeight="1">
      <c r="A39" s="243">
        <f>A37+1</f>
        <v>43915</v>
      </c>
      <c r="B39" s="292" t="s">
        <v>33</v>
      </c>
      <c r="C39" s="209" t="s">
        <v>262</v>
      </c>
      <c r="D39" s="294" t="s">
        <v>233</v>
      </c>
      <c r="E39" s="209" t="s">
        <v>405</v>
      </c>
      <c r="F39" s="294" t="s">
        <v>404</v>
      </c>
      <c r="G39" s="294" t="s">
        <v>126</v>
      </c>
      <c r="H39" s="245" t="s">
        <v>305</v>
      </c>
      <c r="I39" s="297"/>
      <c r="J39" s="265">
        <v>5.4</v>
      </c>
      <c r="K39" s="267">
        <v>2.1</v>
      </c>
      <c r="L39" s="267">
        <v>2.2999999999999998</v>
      </c>
      <c r="M39" s="267"/>
      <c r="N39" s="267"/>
      <c r="O39" s="267">
        <v>2.2000000000000002</v>
      </c>
      <c r="P39" s="270">
        <f t="shared" ref="P39" si="16">(J39*70+K39*75+L39*25+M39*60+N39*120+O39*45)</f>
        <v>692</v>
      </c>
      <c r="R39" s="81"/>
      <c r="S39" s="82"/>
      <c r="T39" s="214"/>
      <c r="U39" s="81"/>
      <c r="V39" s="81"/>
      <c r="W39" s="81"/>
    </row>
    <row r="40" spans="1:23" s="8" customFormat="1" ht="17.649999999999999" customHeight="1">
      <c r="A40" s="18" t="s">
        <v>209</v>
      </c>
      <c r="B40" s="293"/>
      <c r="C40" s="246" t="s">
        <v>397</v>
      </c>
      <c r="D40" s="295"/>
      <c r="E40" s="246" t="s">
        <v>406</v>
      </c>
      <c r="F40" s="295"/>
      <c r="G40" s="296"/>
      <c r="H40" s="248" t="s">
        <v>306</v>
      </c>
      <c r="I40" s="298"/>
      <c r="J40" s="273"/>
      <c r="K40" s="274"/>
      <c r="L40" s="274"/>
      <c r="M40" s="267"/>
      <c r="N40" s="274"/>
      <c r="O40" s="274"/>
      <c r="P40" s="270" t="e">
        <v>#VALUE!</v>
      </c>
      <c r="R40" s="81"/>
      <c r="S40" s="82"/>
      <c r="T40" s="214"/>
      <c r="U40" s="81"/>
      <c r="V40" s="81"/>
      <c r="W40" s="81"/>
    </row>
    <row r="41" spans="1:23" s="8" customFormat="1" ht="17.649999999999999" customHeight="1">
      <c r="A41" s="243">
        <f>A39+1</f>
        <v>43916</v>
      </c>
      <c r="B41" s="284" t="s">
        <v>300</v>
      </c>
      <c r="C41" s="71" t="s">
        <v>398</v>
      </c>
      <c r="D41" s="302" t="s">
        <v>233</v>
      </c>
      <c r="E41" s="175" t="s">
        <v>285</v>
      </c>
      <c r="F41" s="286" t="s">
        <v>298</v>
      </c>
      <c r="G41" s="280" t="s">
        <v>56</v>
      </c>
      <c r="H41" s="237" t="s">
        <v>318</v>
      </c>
      <c r="I41" s="278" t="s">
        <v>266</v>
      </c>
      <c r="J41" s="267">
        <v>5.5</v>
      </c>
      <c r="K41" s="267">
        <v>2</v>
      </c>
      <c r="L41" s="267">
        <v>1.5</v>
      </c>
      <c r="M41" s="267">
        <v>1</v>
      </c>
      <c r="N41" s="267"/>
      <c r="O41" s="267">
        <v>2.1</v>
      </c>
      <c r="P41" s="270">
        <f t="shared" ref="P41" si="17">(J41*70+K41*75+L41*25+M41*60+N41*120+O41*45)</f>
        <v>727</v>
      </c>
      <c r="R41" s="81"/>
      <c r="S41" s="82"/>
      <c r="T41" s="214"/>
      <c r="U41" s="81"/>
      <c r="V41" s="81"/>
      <c r="W41" s="81"/>
    </row>
    <row r="42" spans="1:23" s="8" customFormat="1" ht="17.649999999999999" customHeight="1">
      <c r="A42" s="18" t="s">
        <v>210</v>
      </c>
      <c r="B42" s="285"/>
      <c r="C42" s="26" t="s">
        <v>399</v>
      </c>
      <c r="D42" s="312"/>
      <c r="E42" s="240" t="s">
        <v>403</v>
      </c>
      <c r="F42" s="287"/>
      <c r="G42" s="276"/>
      <c r="H42" s="231" t="s">
        <v>319</v>
      </c>
      <c r="I42" s="279"/>
      <c r="J42" s="267"/>
      <c r="K42" s="267"/>
      <c r="L42" s="267"/>
      <c r="M42" s="267"/>
      <c r="N42" s="267"/>
      <c r="O42" s="267"/>
      <c r="P42" s="270" t="e">
        <v>#VALUE!</v>
      </c>
      <c r="R42" s="81"/>
      <c r="S42" s="82"/>
      <c r="T42" s="214"/>
      <c r="U42" s="81"/>
      <c r="V42" s="81"/>
      <c r="W42" s="81"/>
    </row>
    <row r="43" spans="1:23" s="8" customFormat="1" ht="17.649999999999999" customHeight="1">
      <c r="A43" s="243">
        <f>A41+1</f>
        <v>43917</v>
      </c>
      <c r="B43" s="288" t="s">
        <v>7</v>
      </c>
      <c r="C43" s="263" t="s">
        <v>400</v>
      </c>
      <c r="D43" s="304" t="s">
        <v>271</v>
      </c>
      <c r="E43" s="175" t="s">
        <v>291</v>
      </c>
      <c r="F43" s="280" t="s">
        <v>296</v>
      </c>
      <c r="G43" s="280" t="s">
        <v>56</v>
      </c>
      <c r="H43" s="228" t="s">
        <v>265</v>
      </c>
      <c r="I43" s="290"/>
      <c r="J43" s="267">
        <v>5.4</v>
      </c>
      <c r="K43" s="267">
        <v>2.2999999999999998</v>
      </c>
      <c r="L43" s="267">
        <v>2.2000000000000002</v>
      </c>
      <c r="M43" s="267"/>
      <c r="N43" s="267"/>
      <c r="O43" s="267">
        <v>2</v>
      </c>
      <c r="P43" s="270">
        <f t="shared" ref="P43" si="18">(J43*70+K43*75+L43*25+M43*60+N43*120+O43*45)</f>
        <v>695.5</v>
      </c>
      <c r="R43" s="81"/>
      <c r="S43" s="82"/>
      <c r="T43" s="214"/>
      <c r="U43" s="81"/>
      <c r="V43" s="81"/>
      <c r="W43" s="81"/>
    </row>
    <row r="44" spans="1:23" s="8" customFormat="1" ht="17.649999999999999" customHeight="1" thickBot="1">
      <c r="A44" s="217" t="s">
        <v>206</v>
      </c>
      <c r="B44" s="289"/>
      <c r="C44" s="90" t="s">
        <v>401</v>
      </c>
      <c r="D44" s="305"/>
      <c r="E44" s="218" t="s">
        <v>402</v>
      </c>
      <c r="F44" s="281"/>
      <c r="G44" s="277"/>
      <c r="H44" s="241" t="s">
        <v>268</v>
      </c>
      <c r="I44" s="291"/>
      <c r="J44" s="271"/>
      <c r="K44" s="271"/>
      <c r="L44" s="271"/>
      <c r="M44" s="271"/>
      <c r="N44" s="271"/>
      <c r="O44" s="271"/>
      <c r="P44" s="272" t="e">
        <v>#VALUE!</v>
      </c>
      <c r="R44" s="81"/>
      <c r="S44" s="82"/>
      <c r="T44" s="214"/>
      <c r="U44" s="81"/>
      <c r="V44" s="81"/>
      <c r="W44" s="81"/>
    </row>
    <row r="45" spans="1:23" s="8" customFormat="1" ht="17.649999999999999" customHeight="1">
      <c r="A45" s="244">
        <f>A43+3</f>
        <v>43920</v>
      </c>
      <c r="B45" s="275" t="s">
        <v>37</v>
      </c>
      <c r="C45" s="221" t="s">
        <v>407</v>
      </c>
      <c r="D45" s="277" t="s">
        <v>322</v>
      </c>
      <c r="E45" s="221" t="s">
        <v>316</v>
      </c>
      <c r="F45" s="277" t="s">
        <v>326</v>
      </c>
      <c r="G45" s="275" t="s">
        <v>127</v>
      </c>
      <c r="H45" s="237" t="s">
        <v>411</v>
      </c>
      <c r="I45" s="278" t="s">
        <v>266</v>
      </c>
      <c r="J45" s="264">
        <v>5.6</v>
      </c>
      <c r="K45" s="266">
        <v>2</v>
      </c>
      <c r="L45" s="266">
        <v>1.8</v>
      </c>
      <c r="M45" s="268">
        <v>1</v>
      </c>
      <c r="N45" s="266"/>
      <c r="O45" s="266">
        <v>2</v>
      </c>
      <c r="P45" s="269">
        <f t="shared" ref="P45" si="19">(J45*70+K45*75+L45*25+M45*60+N45*120+O45*45)</f>
        <v>737</v>
      </c>
      <c r="R45" s="81"/>
      <c r="S45" s="82"/>
      <c r="T45" s="214"/>
      <c r="U45" s="81"/>
      <c r="V45" s="81"/>
      <c r="W45" s="81"/>
    </row>
    <row r="46" spans="1:23" s="8" customFormat="1" ht="17.649999999999999" customHeight="1">
      <c r="A46" s="18" t="s">
        <v>207</v>
      </c>
      <c r="B46" s="276"/>
      <c r="C46" s="176" t="s">
        <v>408</v>
      </c>
      <c r="D46" s="276"/>
      <c r="E46" s="242" t="s">
        <v>317</v>
      </c>
      <c r="F46" s="276"/>
      <c r="G46" s="276"/>
      <c r="H46" s="231" t="s">
        <v>412</v>
      </c>
      <c r="I46" s="279"/>
      <c r="J46" s="265"/>
      <c r="K46" s="267"/>
      <c r="L46" s="267"/>
      <c r="M46" s="267"/>
      <c r="N46" s="267"/>
      <c r="O46" s="267"/>
      <c r="P46" s="270" t="e">
        <v>#VALUE!</v>
      </c>
      <c r="R46" s="81"/>
      <c r="S46" s="82"/>
      <c r="T46" s="214"/>
      <c r="U46" s="81"/>
      <c r="V46" s="81"/>
      <c r="W46" s="81"/>
    </row>
    <row r="47" spans="1:23" s="8" customFormat="1" ht="17.649999999999999" customHeight="1">
      <c r="A47" s="243">
        <f>A45+1</f>
        <v>43921</v>
      </c>
      <c r="B47" s="280" t="s">
        <v>7</v>
      </c>
      <c r="C47" s="175" t="s">
        <v>409</v>
      </c>
      <c r="D47" s="280" t="s">
        <v>323</v>
      </c>
      <c r="E47" s="175" t="s">
        <v>324</v>
      </c>
      <c r="F47" s="280" t="s">
        <v>327</v>
      </c>
      <c r="G47" s="280" t="s">
        <v>56</v>
      </c>
      <c r="H47" s="249" t="s">
        <v>328</v>
      </c>
      <c r="I47" s="282" t="s">
        <v>125</v>
      </c>
      <c r="J47" s="267">
        <v>5.4</v>
      </c>
      <c r="K47" s="267">
        <v>1.9</v>
      </c>
      <c r="L47" s="267">
        <v>2</v>
      </c>
      <c r="M47" s="267"/>
      <c r="N47" s="267">
        <v>1</v>
      </c>
      <c r="O47" s="267">
        <v>1.8</v>
      </c>
      <c r="P47" s="270">
        <f t="shared" ref="P47" si="20">(J47*70+K47*75+L47*25+M47*60+N47*120+O47*45)</f>
        <v>771.5</v>
      </c>
    </row>
    <row r="48" spans="1:23" s="8" customFormat="1" ht="17.649999999999999" customHeight="1" thickBot="1">
      <c r="A48" s="217" t="s">
        <v>208</v>
      </c>
      <c r="B48" s="281"/>
      <c r="C48" s="218" t="s">
        <v>410</v>
      </c>
      <c r="D48" s="281"/>
      <c r="E48" s="219" t="s">
        <v>325</v>
      </c>
      <c r="F48" s="281"/>
      <c r="G48" s="281"/>
      <c r="H48" s="250" t="s">
        <v>329</v>
      </c>
      <c r="I48" s="283"/>
      <c r="J48" s="271"/>
      <c r="K48" s="271"/>
      <c r="L48" s="271"/>
      <c r="M48" s="271"/>
      <c r="N48" s="271"/>
      <c r="O48" s="271"/>
      <c r="P48" s="272" t="e">
        <v>#VALUE!</v>
      </c>
    </row>
    <row r="49" spans="1:19" s="11" customFormat="1" ht="14.25" customHeight="1">
      <c r="A49" s="327" t="s">
        <v>18</v>
      </c>
      <c r="B49" s="328"/>
      <c r="C49" s="329" t="s">
        <v>19</v>
      </c>
      <c r="D49" s="329"/>
      <c r="E49" s="86" t="s">
        <v>20</v>
      </c>
      <c r="F49" s="329" t="s">
        <v>21</v>
      </c>
      <c r="G49" s="329"/>
      <c r="H49" s="86" t="s">
        <v>22</v>
      </c>
      <c r="I49" s="329" t="s">
        <v>23</v>
      </c>
      <c r="J49" s="329"/>
      <c r="K49" s="329"/>
      <c r="L49" s="329" t="s">
        <v>24</v>
      </c>
      <c r="M49" s="329"/>
      <c r="N49" s="329" t="s">
        <v>25</v>
      </c>
      <c r="O49" s="329"/>
      <c r="P49" s="333"/>
      <c r="Q49" s="9"/>
      <c r="R49" s="10"/>
      <c r="S49" s="10"/>
    </row>
    <row r="50" spans="1:19" s="12" customFormat="1" ht="14.65" customHeight="1">
      <c r="A50" s="330" t="s">
        <v>26</v>
      </c>
      <c r="B50" s="331"/>
      <c r="C50" s="325">
        <v>670</v>
      </c>
      <c r="D50" s="325" t="s">
        <v>27</v>
      </c>
      <c r="E50" s="84">
        <v>4.5</v>
      </c>
      <c r="F50" s="332">
        <v>2</v>
      </c>
      <c r="G50" s="332"/>
      <c r="H50" s="84">
        <v>1.5</v>
      </c>
      <c r="I50" s="325" t="s">
        <v>6</v>
      </c>
      <c r="J50" s="325"/>
      <c r="K50" s="325" t="s">
        <v>27</v>
      </c>
      <c r="L50" s="325" t="s">
        <v>6</v>
      </c>
      <c r="M50" s="325"/>
      <c r="N50" s="325">
        <v>2</v>
      </c>
      <c r="O50" s="325"/>
      <c r="P50" s="326"/>
      <c r="Q50" s="13"/>
    </row>
    <row r="51" spans="1:19" s="12" customFormat="1" ht="14.65" customHeight="1">
      <c r="A51" s="330" t="s">
        <v>28</v>
      </c>
      <c r="B51" s="331"/>
      <c r="C51" s="325">
        <v>770</v>
      </c>
      <c r="D51" s="325" t="s">
        <v>27</v>
      </c>
      <c r="E51" s="84">
        <v>5</v>
      </c>
      <c r="F51" s="332">
        <v>2</v>
      </c>
      <c r="G51" s="332"/>
      <c r="H51" s="84">
        <v>2</v>
      </c>
      <c r="I51" s="325" t="s">
        <v>6</v>
      </c>
      <c r="J51" s="325"/>
      <c r="K51" s="325" t="s">
        <v>27</v>
      </c>
      <c r="L51" s="325" t="s">
        <v>6</v>
      </c>
      <c r="M51" s="325"/>
      <c r="N51" s="325">
        <v>2.5</v>
      </c>
      <c r="O51" s="325"/>
      <c r="P51" s="326"/>
    </row>
    <row r="52" spans="1:19" s="12" customFormat="1" ht="14.65" customHeight="1" thickBot="1">
      <c r="A52" s="320" t="s">
        <v>32</v>
      </c>
      <c r="B52" s="321"/>
      <c r="C52" s="322">
        <v>860</v>
      </c>
      <c r="D52" s="322" t="s">
        <v>27</v>
      </c>
      <c r="E52" s="85">
        <v>5.5</v>
      </c>
      <c r="F52" s="323">
        <v>2.5</v>
      </c>
      <c r="G52" s="323"/>
      <c r="H52" s="85">
        <v>2</v>
      </c>
      <c r="I52" s="322" t="s">
        <v>6</v>
      </c>
      <c r="J52" s="322"/>
      <c r="K52" s="322" t="s">
        <v>27</v>
      </c>
      <c r="L52" s="322" t="s">
        <v>6</v>
      </c>
      <c r="M52" s="322"/>
      <c r="N52" s="322">
        <v>2.5</v>
      </c>
      <c r="O52" s="322"/>
      <c r="P52" s="324"/>
    </row>
    <row r="53" spans="1:19" s="12" customFormat="1" ht="14.65" customHeight="1">
      <c r="A53" s="45" t="s">
        <v>29</v>
      </c>
      <c r="B53" s="36"/>
      <c r="C53" s="37"/>
      <c r="D53" s="38"/>
      <c r="E53" s="38"/>
      <c r="F53" s="38"/>
      <c r="G53" s="37"/>
      <c r="H53" s="37"/>
      <c r="I53" s="38"/>
      <c r="J53" s="36"/>
      <c r="K53" s="36"/>
      <c r="L53" s="36"/>
      <c r="M53" s="36"/>
      <c r="N53" s="36"/>
      <c r="O53" s="39"/>
      <c r="P53" s="38"/>
      <c r="Q53" s="13"/>
    </row>
    <row r="54" spans="1:19" s="12" customFormat="1" ht="14.65" customHeight="1">
      <c r="A54" s="33" t="s">
        <v>30</v>
      </c>
      <c r="B54" s="40"/>
      <c r="C54" s="41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2"/>
      <c r="P54" s="40"/>
      <c r="Q54" s="13"/>
    </row>
    <row r="55" spans="1:19" ht="14.65" customHeight="1">
      <c r="A55" s="59"/>
      <c r="B55" s="40"/>
      <c r="C55" s="59" t="s">
        <v>39</v>
      </c>
      <c r="D55" s="40"/>
      <c r="E55" s="58" t="s">
        <v>38</v>
      </c>
      <c r="F55" s="40"/>
      <c r="G55" s="40"/>
      <c r="H55" s="40"/>
      <c r="I55" s="43" t="s">
        <v>31</v>
      </c>
      <c r="J55" s="40"/>
      <c r="K55" s="40"/>
      <c r="L55" s="40"/>
      <c r="M55" s="40"/>
      <c r="N55" s="40"/>
      <c r="O55" s="40"/>
      <c r="P55" s="40"/>
    </row>
    <row r="56" spans="1:19" ht="21" customHeight="1">
      <c r="A56" s="34"/>
      <c r="B56" s="40"/>
      <c r="C56" s="41"/>
      <c r="D56" s="40"/>
      <c r="E56" s="40"/>
      <c r="F56" s="40"/>
      <c r="G56" s="41"/>
      <c r="H56" s="41"/>
      <c r="I56" s="38"/>
      <c r="J56" s="40"/>
      <c r="K56" s="40"/>
      <c r="L56" s="40"/>
      <c r="M56" s="40"/>
      <c r="N56" s="40"/>
      <c r="O56" s="42"/>
      <c r="P56" s="40"/>
    </row>
    <row r="57" spans="1:19" ht="21" customHeight="1">
      <c r="A57" s="33"/>
      <c r="B57" s="40"/>
      <c r="C57" s="41"/>
      <c r="D57" s="44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2"/>
      <c r="P57" s="40"/>
    </row>
    <row r="58" spans="1:19" ht="21" customHeight="1">
      <c r="A58" s="35"/>
      <c r="B58" s="28"/>
      <c r="C58" s="29"/>
      <c r="D58" s="27"/>
      <c r="E58" s="27"/>
      <c r="F58" s="27"/>
      <c r="G58" s="29"/>
      <c r="H58" s="29"/>
      <c r="I58" s="40"/>
      <c r="J58" s="30"/>
      <c r="K58" s="30"/>
      <c r="L58" s="30"/>
      <c r="M58" s="30"/>
      <c r="N58" s="30"/>
      <c r="O58" s="31"/>
      <c r="P58" s="32"/>
    </row>
    <row r="59" spans="1:19" ht="21" customHeight="1">
      <c r="F59" s="60"/>
    </row>
    <row r="61" spans="1:19" ht="21" customHeight="1">
      <c r="A61" s="1"/>
      <c r="B61" s="1"/>
      <c r="P61" s="1"/>
    </row>
    <row r="62" spans="1:19" ht="21" customHeight="1">
      <c r="A62" s="1"/>
      <c r="B62" s="1"/>
      <c r="P62" s="1"/>
    </row>
    <row r="63" spans="1:19" ht="21" customHeight="1">
      <c r="A63" s="1"/>
      <c r="B63" s="1"/>
      <c r="P63" s="1"/>
    </row>
  </sheetData>
  <sheetProtection selectLockedCells="1" selectUnlockedCells="1"/>
  <mergeCells count="304">
    <mergeCell ref="S23:S24"/>
    <mergeCell ref="U23:U24"/>
    <mergeCell ref="V23:V24"/>
    <mergeCell ref="S25:S26"/>
    <mergeCell ref="U25:U26"/>
    <mergeCell ref="V25:V26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A50:B50"/>
    <mergeCell ref="C50:D50"/>
    <mergeCell ref="F50:G50"/>
    <mergeCell ref="I50:K50"/>
    <mergeCell ref="L50:M50"/>
    <mergeCell ref="N50:P50"/>
    <mergeCell ref="A49:B49"/>
    <mergeCell ref="C49:D49"/>
    <mergeCell ref="F49:G49"/>
    <mergeCell ref="I49:K49"/>
    <mergeCell ref="L49:M49"/>
    <mergeCell ref="N49:P49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M31:M32"/>
    <mergeCell ref="O31:O32"/>
    <mergeCell ref="P31:P32"/>
    <mergeCell ref="M29:M30"/>
    <mergeCell ref="N29:N30"/>
    <mergeCell ref="O29:O30"/>
    <mergeCell ref="P29:P30"/>
    <mergeCell ref="B31:B32"/>
    <mergeCell ref="G31:G32"/>
    <mergeCell ref="I31:I32"/>
    <mergeCell ref="J31:J32"/>
    <mergeCell ref="K31:K32"/>
    <mergeCell ref="L31:L32"/>
    <mergeCell ref="D31:D32"/>
    <mergeCell ref="F31:F32"/>
    <mergeCell ref="B29:B30"/>
    <mergeCell ref="F29:F30"/>
    <mergeCell ref="G29:G30"/>
    <mergeCell ref="I29:I30"/>
    <mergeCell ref="J29:J30"/>
    <mergeCell ref="K29:K30"/>
    <mergeCell ref="L29:L30"/>
    <mergeCell ref="D29:D30"/>
    <mergeCell ref="N31:N32"/>
    <mergeCell ref="N27:N28"/>
    <mergeCell ref="O27:O28"/>
    <mergeCell ref="P27:P28"/>
    <mergeCell ref="M27:M28"/>
    <mergeCell ref="I27:I28"/>
    <mergeCell ref="B27:B28"/>
    <mergeCell ref="D27:D28"/>
    <mergeCell ref="F27:F28"/>
    <mergeCell ref="G27:G28"/>
    <mergeCell ref="J27:J28"/>
    <mergeCell ref="K27:K28"/>
    <mergeCell ref="L27:L28"/>
    <mergeCell ref="B25:B26"/>
    <mergeCell ref="D25:D26"/>
    <mergeCell ref="F25:F26"/>
    <mergeCell ref="G25:G26"/>
    <mergeCell ref="B21:B22"/>
    <mergeCell ref="D21:D22"/>
    <mergeCell ref="F21:F22"/>
    <mergeCell ref="G21:G22"/>
    <mergeCell ref="P25:P26"/>
    <mergeCell ref="I25:I26"/>
    <mergeCell ref="J25:J26"/>
    <mergeCell ref="K25:K26"/>
    <mergeCell ref="L25:L26"/>
    <mergeCell ref="M25:M26"/>
    <mergeCell ref="N25:N26"/>
    <mergeCell ref="O25:O26"/>
    <mergeCell ref="O21:O22"/>
    <mergeCell ref="P21:P22"/>
    <mergeCell ref="G23:G24"/>
    <mergeCell ref="F23:F24"/>
    <mergeCell ref="B23:B24"/>
    <mergeCell ref="D23:D24"/>
    <mergeCell ref="I23:I24"/>
    <mergeCell ref="L23:L24"/>
    <mergeCell ref="M23:M24"/>
    <mergeCell ref="N23:N24"/>
    <mergeCell ref="O23:O24"/>
    <mergeCell ref="P23:P24"/>
    <mergeCell ref="I21:I22"/>
    <mergeCell ref="J21:J22"/>
    <mergeCell ref="K21:K22"/>
    <mergeCell ref="J23:J24"/>
    <mergeCell ref="K23:K24"/>
    <mergeCell ref="L21:L22"/>
    <mergeCell ref="M21:M22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B17:B18"/>
    <mergeCell ref="J19:J20"/>
    <mergeCell ref="K19:K20"/>
    <mergeCell ref="L19:L20"/>
    <mergeCell ref="M19:M20"/>
    <mergeCell ref="N19:N20"/>
    <mergeCell ref="O19:O20"/>
    <mergeCell ref="K15:K16"/>
    <mergeCell ref="L15:L16"/>
    <mergeCell ref="M15:M16"/>
    <mergeCell ref="N15:N16"/>
    <mergeCell ref="O15:O16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J17:J18"/>
    <mergeCell ref="K17:K18"/>
    <mergeCell ref="P19:P20"/>
    <mergeCell ref="K11:K12"/>
    <mergeCell ref="L11:L12"/>
    <mergeCell ref="M11:M12"/>
    <mergeCell ref="N11:N12"/>
    <mergeCell ref="O11:O12"/>
    <mergeCell ref="P11:P12"/>
    <mergeCell ref="M9:M10"/>
    <mergeCell ref="N9:N10"/>
    <mergeCell ref="O9:O10"/>
    <mergeCell ref="P9:P10"/>
    <mergeCell ref="K9:K10"/>
    <mergeCell ref="L9:L10"/>
    <mergeCell ref="P13:P14"/>
    <mergeCell ref="P15:P16"/>
    <mergeCell ref="O17:O18"/>
    <mergeCell ref="P17:P18"/>
    <mergeCell ref="I5:I6"/>
    <mergeCell ref="I7:I8"/>
    <mergeCell ref="D5:D6"/>
    <mergeCell ref="F5:F6"/>
    <mergeCell ref="G5:G6"/>
    <mergeCell ref="D7:D8"/>
    <mergeCell ref="F7:F8"/>
    <mergeCell ref="G7:G8"/>
    <mergeCell ref="B5:B6"/>
    <mergeCell ref="B7:B8"/>
    <mergeCell ref="J7:J8"/>
    <mergeCell ref="B11:B12"/>
    <mergeCell ref="D11:D12"/>
    <mergeCell ref="F11:F12"/>
    <mergeCell ref="G11:G12"/>
    <mergeCell ref="I11:I12"/>
    <mergeCell ref="J11:J12"/>
    <mergeCell ref="B9:B10"/>
    <mergeCell ref="G9:G10"/>
    <mergeCell ref="I9:I10"/>
    <mergeCell ref="J9:J10"/>
    <mergeCell ref="D9:D10"/>
    <mergeCell ref="F9:F10"/>
    <mergeCell ref="S15:S16"/>
    <mergeCell ref="V6:V7"/>
    <mergeCell ref="U30:U31"/>
    <mergeCell ref="A1:P1"/>
    <mergeCell ref="B2:P2"/>
    <mergeCell ref="B3:P3"/>
    <mergeCell ref="C4:D4"/>
    <mergeCell ref="E4:F4"/>
    <mergeCell ref="S17:S18"/>
    <mergeCell ref="S29:S30"/>
    <mergeCell ref="S7:S8"/>
    <mergeCell ref="K5:K6"/>
    <mergeCell ref="L5:L6"/>
    <mergeCell ref="M5:M6"/>
    <mergeCell ref="N5:N6"/>
    <mergeCell ref="O5:O6"/>
    <mergeCell ref="P5:P6"/>
    <mergeCell ref="J5:J6"/>
    <mergeCell ref="K7:K8"/>
    <mergeCell ref="L7:L8"/>
    <mergeCell ref="M7:M8"/>
    <mergeCell ref="N7:N8"/>
    <mergeCell ref="O7:O8"/>
    <mergeCell ref="P7:P8"/>
    <mergeCell ref="B13:B14"/>
    <mergeCell ref="D13:D14"/>
    <mergeCell ref="F13:F14"/>
    <mergeCell ref="G13:G14"/>
    <mergeCell ref="J13:J14"/>
    <mergeCell ref="K13:K14"/>
    <mergeCell ref="L13:L14"/>
    <mergeCell ref="M13:M14"/>
    <mergeCell ref="O13:O14"/>
    <mergeCell ref="I13:I14"/>
    <mergeCell ref="N13:N14"/>
    <mergeCell ref="N33:N34"/>
    <mergeCell ref="O33:O34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P35:P36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N37:N38"/>
    <mergeCell ref="O37:O38"/>
    <mergeCell ref="P37:P38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41:N42"/>
    <mergeCell ref="O41:O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N43:N44"/>
    <mergeCell ref="O43:O44"/>
    <mergeCell ref="P43:P44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2"/>
  <sheetViews>
    <sheetView tabSelected="1" view="pageBreakPreview" topLeftCell="A10" zoomScale="86" zoomScaleNormal="100" zoomScaleSheetLayoutView="86" workbookViewId="0">
      <selection activeCell="H33" sqref="H33:H34"/>
    </sheetView>
  </sheetViews>
  <sheetFormatPr defaultColWidth="8.875" defaultRowHeight="21" customHeight="1"/>
  <cols>
    <col min="1" max="1" width="8.625" style="118" customWidth="1"/>
    <col min="2" max="2" width="30.625" style="137" customWidth="1"/>
    <col min="3" max="3" width="10.625" style="166" customWidth="1"/>
    <col min="4" max="4" width="25.625" style="100" customWidth="1"/>
    <col min="5" max="5" width="4.625" style="100" customWidth="1"/>
    <col min="6" max="6" width="25.625" style="100" customWidth="1"/>
    <col min="7" max="7" width="4.625" style="100" customWidth="1"/>
    <col min="8" max="8" width="10.75" style="100" customWidth="1"/>
    <col min="9" max="9" width="25.625" style="100" customWidth="1"/>
    <col min="10" max="10" width="5.75" style="100" customWidth="1"/>
    <col min="11" max="11" width="30.625" style="137" customWidth="1"/>
    <col min="12" max="14" width="4.625" style="100" customWidth="1"/>
    <col min="15" max="15" width="3.625" style="100" customWidth="1"/>
    <col min="16" max="16" width="3.375" style="100" customWidth="1"/>
    <col min="17" max="17" width="4.625" style="100" customWidth="1"/>
    <col min="18" max="18" width="6.5" style="167" customWidth="1"/>
    <col min="19" max="19" width="8.875" style="100" customWidth="1"/>
    <col min="20" max="16384" width="8.875" style="100"/>
  </cols>
  <sheetData>
    <row r="1" spans="1:34" s="101" customFormat="1" ht="21" customHeight="1" thickBot="1">
      <c r="A1" s="370" t="s">
        <v>200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100"/>
      <c r="T1" s="100"/>
      <c r="U1" s="100"/>
      <c r="V1" s="100"/>
      <c r="W1" s="100"/>
      <c r="X1" s="100"/>
      <c r="Y1" s="100"/>
    </row>
    <row r="2" spans="1:34" s="113" customFormat="1" ht="27.6" customHeight="1" thickBot="1">
      <c r="A2" s="102" t="s">
        <v>0</v>
      </c>
      <c r="B2" s="103" t="s">
        <v>65</v>
      </c>
      <c r="C2" s="104" t="s">
        <v>1</v>
      </c>
      <c r="D2" s="371"/>
      <c r="E2" s="372"/>
      <c r="F2" s="371"/>
      <c r="G2" s="373"/>
      <c r="H2" s="105"/>
      <c r="I2" s="106"/>
      <c r="J2" s="107" t="s">
        <v>66</v>
      </c>
      <c r="K2" s="172" t="s">
        <v>67</v>
      </c>
      <c r="L2" s="108" t="s">
        <v>68</v>
      </c>
      <c r="M2" s="109" t="s">
        <v>69</v>
      </c>
      <c r="N2" s="109" t="s">
        <v>70</v>
      </c>
      <c r="O2" s="109" t="s">
        <v>71</v>
      </c>
      <c r="P2" s="109" t="s">
        <v>72</v>
      </c>
      <c r="Q2" s="109" t="s">
        <v>73</v>
      </c>
      <c r="R2" s="110" t="s">
        <v>74</v>
      </c>
      <c r="S2" s="111"/>
      <c r="T2" s="189"/>
      <c r="U2" s="112"/>
      <c r="V2" s="190"/>
      <c r="W2" s="112"/>
      <c r="X2" s="190"/>
      <c r="Y2" s="187"/>
      <c r="Z2" s="112"/>
      <c r="AA2" s="188"/>
      <c r="AB2" s="185"/>
      <c r="AC2" s="185"/>
      <c r="AD2" s="185"/>
      <c r="AE2" s="185"/>
      <c r="AF2" s="185"/>
      <c r="AG2" s="185"/>
      <c r="AH2" s="186"/>
    </row>
    <row r="3" spans="1:34" ht="17.649999999999999" customHeight="1">
      <c r="A3" s="252">
        <v>43892</v>
      </c>
      <c r="B3" s="191" t="s">
        <v>174</v>
      </c>
      <c r="C3" s="302" t="s">
        <v>51</v>
      </c>
      <c r="D3" s="61" t="s">
        <v>128</v>
      </c>
      <c r="E3" s="304" t="s">
        <v>63</v>
      </c>
      <c r="F3" s="72" t="s">
        <v>130</v>
      </c>
      <c r="G3" s="304" t="s">
        <v>44</v>
      </c>
      <c r="H3" s="302" t="s">
        <v>56</v>
      </c>
      <c r="I3" s="233" t="s">
        <v>248</v>
      </c>
      <c r="J3" s="310" t="s">
        <v>211</v>
      </c>
      <c r="K3" s="374" t="s">
        <v>413</v>
      </c>
      <c r="L3" s="306">
        <v>5.6</v>
      </c>
      <c r="M3" s="308">
        <v>2.4</v>
      </c>
      <c r="N3" s="308">
        <v>1.8</v>
      </c>
      <c r="O3" s="308">
        <v>1</v>
      </c>
      <c r="P3" s="308"/>
      <c r="Q3" s="308">
        <v>1.9</v>
      </c>
      <c r="R3" s="300">
        <f t="shared" ref="R3" si="0">(L3*70+M3*75+N3*25+O3*60+P3*120+Q3*45)</f>
        <v>762.5</v>
      </c>
      <c r="T3" s="121"/>
      <c r="U3" s="122"/>
      <c r="V3" s="111"/>
      <c r="W3" s="120"/>
      <c r="X3" s="184"/>
      <c r="Y3" s="111"/>
    </row>
    <row r="4" spans="1:34" s="114" customFormat="1" ht="17.649999999999999" customHeight="1">
      <c r="A4" s="253" t="s">
        <v>201</v>
      </c>
      <c r="B4" s="196" t="s">
        <v>175</v>
      </c>
      <c r="C4" s="313"/>
      <c r="D4" s="211" t="s">
        <v>129</v>
      </c>
      <c r="E4" s="356"/>
      <c r="F4" s="71" t="s">
        <v>131</v>
      </c>
      <c r="G4" s="356"/>
      <c r="H4" s="313"/>
      <c r="I4" s="234" t="s">
        <v>252</v>
      </c>
      <c r="J4" s="365"/>
      <c r="K4" s="375"/>
      <c r="L4" s="353"/>
      <c r="M4" s="354"/>
      <c r="N4" s="354"/>
      <c r="O4" s="354"/>
      <c r="P4" s="354"/>
      <c r="Q4" s="354"/>
      <c r="R4" s="341" t="e">
        <v>#VALUE!</v>
      </c>
      <c r="U4" s="123"/>
      <c r="V4" s="124"/>
      <c r="W4" s="124"/>
      <c r="X4" s="124"/>
      <c r="Y4" s="124"/>
    </row>
    <row r="5" spans="1:34" ht="18" customHeight="1">
      <c r="A5" s="252">
        <v>43893</v>
      </c>
      <c r="B5" s="191" t="s">
        <v>180</v>
      </c>
      <c r="C5" s="302" t="s">
        <v>42</v>
      </c>
      <c r="D5" s="61" t="s">
        <v>182</v>
      </c>
      <c r="E5" s="304" t="s">
        <v>55</v>
      </c>
      <c r="F5" s="72" t="s">
        <v>183</v>
      </c>
      <c r="G5" s="304" t="s">
        <v>44</v>
      </c>
      <c r="H5" s="302" t="s">
        <v>56</v>
      </c>
      <c r="I5" s="68" t="s">
        <v>184</v>
      </c>
      <c r="J5" s="282" t="s">
        <v>125</v>
      </c>
      <c r="K5" s="191" t="s">
        <v>170</v>
      </c>
      <c r="L5" s="354">
        <v>5.7</v>
      </c>
      <c r="M5" s="354">
        <v>1.9</v>
      </c>
      <c r="N5" s="354">
        <v>1.7</v>
      </c>
      <c r="O5" s="354"/>
      <c r="P5" s="354">
        <v>1</v>
      </c>
      <c r="Q5" s="354">
        <v>1.8</v>
      </c>
      <c r="R5" s="300">
        <f t="shared" ref="R5" si="1">(L5*70+M5*75+N5*25+O5*60+P5*120+Q5*45)</f>
        <v>785</v>
      </c>
      <c r="T5" s="119"/>
      <c r="V5" s="111"/>
      <c r="W5" s="111"/>
      <c r="X5" s="111"/>
      <c r="Y5" s="111"/>
    </row>
    <row r="6" spans="1:34" ht="18" customHeight="1">
      <c r="A6" s="253" t="s">
        <v>202</v>
      </c>
      <c r="B6" s="196" t="s">
        <v>185</v>
      </c>
      <c r="C6" s="313"/>
      <c r="D6" s="211" t="s">
        <v>189</v>
      </c>
      <c r="E6" s="356"/>
      <c r="F6" s="71" t="s">
        <v>186</v>
      </c>
      <c r="G6" s="356"/>
      <c r="H6" s="313"/>
      <c r="I6" s="220" t="s">
        <v>187</v>
      </c>
      <c r="J6" s="347"/>
      <c r="K6" s="196" t="s">
        <v>171</v>
      </c>
      <c r="L6" s="355"/>
      <c r="M6" s="355"/>
      <c r="N6" s="355"/>
      <c r="O6" s="355"/>
      <c r="P6" s="343"/>
      <c r="Q6" s="355"/>
      <c r="R6" s="341" t="e">
        <v>#VALUE!</v>
      </c>
      <c r="T6" s="125"/>
      <c r="V6" s="111"/>
      <c r="W6" s="111"/>
      <c r="X6" s="111"/>
      <c r="Y6" s="111"/>
    </row>
    <row r="7" spans="1:34" ht="17.649999999999999" customHeight="1">
      <c r="A7" s="252">
        <f>A5+1</f>
        <v>43894</v>
      </c>
      <c r="B7" s="191" t="s">
        <v>107</v>
      </c>
      <c r="C7" s="292" t="s">
        <v>33</v>
      </c>
      <c r="D7" s="206" t="s">
        <v>58</v>
      </c>
      <c r="E7" s="294" t="s">
        <v>59</v>
      </c>
      <c r="F7" s="206" t="s">
        <v>140</v>
      </c>
      <c r="G7" s="294" t="s">
        <v>45</v>
      </c>
      <c r="H7" s="294" t="s">
        <v>126</v>
      </c>
      <c r="I7" s="206" t="s">
        <v>157</v>
      </c>
      <c r="J7" s="282"/>
      <c r="K7" s="191" t="s">
        <v>75</v>
      </c>
      <c r="L7" s="306">
        <v>5.6</v>
      </c>
      <c r="M7" s="308">
        <v>2.2999999999999998</v>
      </c>
      <c r="N7" s="308">
        <v>1.8</v>
      </c>
      <c r="O7" s="308"/>
      <c r="P7" s="308"/>
      <c r="Q7" s="308">
        <v>2</v>
      </c>
      <c r="R7" s="300">
        <f t="shared" ref="R7" si="2">(L7*70+M7*75+N7*25+O7*60+P7*120+Q7*45)</f>
        <v>699.5</v>
      </c>
      <c r="T7" s="126"/>
      <c r="U7" s="122" t="s">
        <v>92</v>
      </c>
      <c r="V7" s="111"/>
      <c r="W7" s="111"/>
      <c r="X7" s="111"/>
      <c r="Y7" s="111"/>
    </row>
    <row r="8" spans="1:34" s="114" customFormat="1" ht="17.649999999999999" customHeight="1">
      <c r="A8" s="253" t="s">
        <v>203</v>
      </c>
      <c r="B8" s="192" t="s">
        <v>108</v>
      </c>
      <c r="C8" s="369"/>
      <c r="D8" s="210" t="s">
        <v>60</v>
      </c>
      <c r="E8" s="295"/>
      <c r="F8" s="210" t="s">
        <v>141</v>
      </c>
      <c r="G8" s="295"/>
      <c r="H8" s="295"/>
      <c r="I8" s="210" t="s">
        <v>158</v>
      </c>
      <c r="J8" s="347"/>
      <c r="K8" s="192"/>
      <c r="L8" s="306"/>
      <c r="M8" s="308"/>
      <c r="N8" s="308"/>
      <c r="O8" s="308"/>
      <c r="P8" s="308"/>
      <c r="Q8" s="308"/>
      <c r="R8" s="300" t="e">
        <v>#VALUE!</v>
      </c>
      <c r="U8" s="123" t="s">
        <v>93</v>
      </c>
      <c r="V8" s="124"/>
      <c r="W8" s="124"/>
      <c r="X8" s="124"/>
      <c r="Y8" s="124"/>
    </row>
    <row r="9" spans="1:34" ht="17.649999999999999" customHeight="1">
      <c r="A9" s="252">
        <f>A7+1</f>
        <v>43895</v>
      </c>
      <c r="B9" s="193" t="s">
        <v>109</v>
      </c>
      <c r="C9" s="302" t="s">
        <v>123</v>
      </c>
      <c r="D9" s="72" t="s">
        <v>61</v>
      </c>
      <c r="E9" s="302" t="s">
        <v>45</v>
      </c>
      <c r="F9" s="99" t="s">
        <v>148</v>
      </c>
      <c r="G9" s="302" t="s">
        <v>44</v>
      </c>
      <c r="H9" s="302" t="s">
        <v>56</v>
      </c>
      <c r="I9" s="72" t="s">
        <v>190</v>
      </c>
      <c r="J9" s="310" t="s">
        <v>124</v>
      </c>
      <c r="K9" s="197" t="s">
        <v>169</v>
      </c>
      <c r="L9" s="306">
        <v>5.2</v>
      </c>
      <c r="M9" s="308">
        <v>2.2999999999999998</v>
      </c>
      <c r="N9" s="308">
        <v>1.6</v>
      </c>
      <c r="O9" s="308">
        <v>1</v>
      </c>
      <c r="P9" s="308"/>
      <c r="Q9" s="308">
        <v>1.8</v>
      </c>
      <c r="R9" s="300">
        <f t="shared" ref="R9" si="3">(L9*70+M9*75+N9*25+O9*60+P9*120+Q9*45)</f>
        <v>717.5</v>
      </c>
      <c r="T9" s="121"/>
      <c r="U9" s="122"/>
      <c r="V9" s="111"/>
      <c r="W9" s="111"/>
      <c r="X9" s="111"/>
      <c r="Y9" s="111"/>
    </row>
    <row r="10" spans="1:34" s="114" customFormat="1" ht="17.649999999999999" customHeight="1">
      <c r="A10" s="254" t="s">
        <v>204</v>
      </c>
      <c r="B10" s="194" t="s">
        <v>110</v>
      </c>
      <c r="C10" s="312"/>
      <c r="D10" s="62" t="s">
        <v>62</v>
      </c>
      <c r="E10" s="312"/>
      <c r="F10" s="91" t="s">
        <v>149</v>
      </c>
      <c r="G10" s="312"/>
      <c r="H10" s="312"/>
      <c r="I10" s="62" t="s">
        <v>191</v>
      </c>
      <c r="J10" s="352"/>
      <c r="K10" s="194" t="s">
        <v>106</v>
      </c>
      <c r="L10" s="306"/>
      <c r="M10" s="308"/>
      <c r="N10" s="308"/>
      <c r="O10" s="308"/>
      <c r="P10" s="308"/>
      <c r="Q10" s="308"/>
      <c r="R10" s="300" t="e">
        <v>#VALUE!</v>
      </c>
      <c r="S10" s="114" t="s">
        <v>114</v>
      </c>
      <c r="T10" s="125"/>
      <c r="U10" s="123"/>
      <c r="V10" s="124"/>
      <c r="W10" s="124"/>
      <c r="X10" s="124"/>
      <c r="Y10" s="124"/>
    </row>
    <row r="11" spans="1:34" s="114" customFormat="1" ht="17.649999999999999" customHeight="1">
      <c r="A11" s="255">
        <f>A9+1</f>
        <v>43896</v>
      </c>
      <c r="B11" s="197" t="s">
        <v>121</v>
      </c>
      <c r="C11" s="302" t="s">
        <v>7</v>
      </c>
      <c r="D11" s="61" t="s">
        <v>146</v>
      </c>
      <c r="E11" s="304" t="s">
        <v>45</v>
      </c>
      <c r="F11" s="72" t="s">
        <v>192</v>
      </c>
      <c r="G11" s="304" t="s">
        <v>44</v>
      </c>
      <c r="H11" s="302" t="s">
        <v>56</v>
      </c>
      <c r="I11" s="71" t="s">
        <v>64</v>
      </c>
      <c r="J11" s="310"/>
      <c r="K11" s="191" t="s">
        <v>178</v>
      </c>
      <c r="L11" s="306">
        <v>5.4</v>
      </c>
      <c r="M11" s="308">
        <v>2.2999999999999998</v>
      </c>
      <c r="N11" s="308">
        <v>1.7</v>
      </c>
      <c r="O11" s="308"/>
      <c r="P11" s="308"/>
      <c r="Q11" s="308">
        <v>2.2000000000000002</v>
      </c>
      <c r="R11" s="300">
        <f t="shared" ref="R11" si="4">(L11*70+M11*75+N11*25+O11*60+P11*120+Q11*45)</f>
        <v>692</v>
      </c>
      <c r="T11" s="125"/>
      <c r="U11" s="123"/>
      <c r="V11" s="124"/>
      <c r="W11" s="124"/>
      <c r="X11" s="124"/>
      <c r="Y11" s="124"/>
    </row>
    <row r="12" spans="1:34" s="114" customFormat="1" ht="17.649999999999999" customHeight="1" thickBot="1">
      <c r="A12" s="256" t="s">
        <v>205</v>
      </c>
      <c r="B12" s="198" t="s">
        <v>122</v>
      </c>
      <c r="C12" s="303"/>
      <c r="D12" s="90" t="s">
        <v>147</v>
      </c>
      <c r="E12" s="305"/>
      <c r="F12" s="67" t="s">
        <v>193</v>
      </c>
      <c r="G12" s="305"/>
      <c r="H12" s="303"/>
      <c r="I12" s="92" t="s">
        <v>111</v>
      </c>
      <c r="J12" s="311"/>
      <c r="K12" s="196" t="s">
        <v>179</v>
      </c>
      <c r="L12" s="307"/>
      <c r="M12" s="309"/>
      <c r="N12" s="309"/>
      <c r="O12" s="309"/>
      <c r="P12" s="309"/>
      <c r="Q12" s="309"/>
      <c r="R12" s="301" t="e">
        <v>#VALUE!</v>
      </c>
      <c r="T12" s="125"/>
      <c r="U12" s="123"/>
      <c r="V12" s="124"/>
      <c r="W12" s="124"/>
      <c r="X12" s="124"/>
      <c r="Y12" s="124"/>
    </row>
    <row r="13" spans="1:34" ht="17.649999999999999" customHeight="1">
      <c r="A13" s="257">
        <f>A9+4</f>
        <v>43899</v>
      </c>
      <c r="B13" s="199" t="s">
        <v>103</v>
      </c>
      <c r="C13" s="317" t="s">
        <v>37</v>
      </c>
      <c r="D13" s="89" t="s">
        <v>132</v>
      </c>
      <c r="E13" s="317" t="s">
        <v>63</v>
      </c>
      <c r="F13" s="89" t="s">
        <v>133</v>
      </c>
      <c r="G13" s="349" t="s">
        <v>293</v>
      </c>
      <c r="H13" s="317" t="s">
        <v>127</v>
      </c>
      <c r="I13" s="200" t="s">
        <v>161</v>
      </c>
      <c r="J13" s="351" t="s">
        <v>124</v>
      </c>
      <c r="K13" s="216" t="s">
        <v>98</v>
      </c>
      <c r="L13" s="348">
        <v>5.5</v>
      </c>
      <c r="M13" s="348">
        <v>2.5</v>
      </c>
      <c r="N13" s="348">
        <v>1.6</v>
      </c>
      <c r="O13" s="348">
        <v>1</v>
      </c>
      <c r="P13" s="348"/>
      <c r="Q13" s="348">
        <v>2</v>
      </c>
      <c r="R13" s="334">
        <f t="shared" ref="R13" si="5">(L13*70+M13*75+N13*25+O13*60+P13*120+Q13*45)</f>
        <v>762.5</v>
      </c>
      <c r="S13" s="100" t="s">
        <v>115</v>
      </c>
      <c r="T13" s="126"/>
      <c r="V13" s="111"/>
      <c r="W13" s="111"/>
      <c r="X13" s="111"/>
      <c r="Y13" s="111"/>
    </row>
    <row r="14" spans="1:34" s="114" customFormat="1" ht="17.649999999999999" customHeight="1">
      <c r="A14" s="258" t="s">
        <v>48</v>
      </c>
      <c r="B14" s="194" t="s">
        <v>104</v>
      </c>
      <c r="C14" s="312"/>
      <c r="D14" s="19" t="s">
        <v>135</v>
      </c>
      <c r="E14" s="312"/>
      <c r="F14" s="62" t="s">
        <v>134</v>
      </c>
      <c r="G14" s="350"/>
      <c r="H14" s="312"/>
      <c r="I14" s="47" t="s">
        <v>162</v>
      </c>
      <c r="J14" s="352"/>
      <c r="K14" s="192" t="s">
        <v>99</v>
      </c>
      <c r="L14" s="308"/>
      <c r="M14" s="308"/>
      <c r="N14" s="308"/>
      <c r="O14" s="308"/>
      <c r="P14" s="308"/>
      <c r="Q14" s="308"/>
      <c r="R14" s="300" t="e">
        <v>#VALUE!</v>
      </c>
      <c r="V14" s="124"/>
      <c r="W14" s="124"/>
      <c r="X14" s="124"/>
      <c r="Y14" s="124"/>
    </row>
    <row r="15" spans="1:34" ht="17.649999999999999" customHeight="1">
      <c r="A15" s="252">
        <f>A13+1</f>
        <v>43900</v>
      </c>
      <c r="B15" s="195" t="s">
        <v>118</v>
      </c>
      <c r="C15" s="302" t="s">
        <v>7</v>
      </c>
      <c r="D15" s="72" t="s">
        <v>136</v>
      </c>
      <c r="E15" s="302" t="s">
        <v>45</v>
      </c>
      <c r="F15" s="72" t="s">
        <v>138</v>
      </c>
      <c r="G15" s="304" t="s">
        <v>43</v>
      </c>
      <c r="H15" s="302" t="s">
        <v>56</v>
      </c>
      <c r="I15" s="72" t="s">
        <v>159</v>
      </c>
      <c r="J15" s="282"/>
      <c r="K15" s="116" t="s">
        <v>215</v>
      </c>
      <c r="L15" s="345">
        <v>5.5</v>
      </c>
      <c r="M15" s="343">
        <v>2.2999999999999998</v>
      </c>
      <c r="N15" s="343">
        <v>1.8</v>
      </c>
      <c r="O15" s="343"/>
      <c r="P15" s="343"/>
      <c r="Q15" s="343">
        <v>1.8</v>
      </c>
      <c r="R15" s="344">
        <f t="shared" ref="R15" si="6">(L15*70+M15*75+N15*25+O15*60+P15*120+Q15*45)</f>
        <v>683.5</v>
      </c>
      <c r="V15" s="111"/>
      <c r="W15" s="111"/>
      <c r="X15" s="111"/>
      <c r="Y15" s="111"/>
    </row>
    <row r="16" spans="1:34" s="114" customFormat="1" ht="17.649999999999999" customHeight="1">
      <c r="A16" s="258" t="s">
        <v>16</v>
      </c>
      <c r="B16" s="196" t="s">
        <v>119</v>
      </c>
      <c r="C16" s="312"/>
      <c r="D16" s="62" t="s">
        <v>137</v>
      </c>
      <c r="E16" s="312"/>
      <c r="F16" s="26" t="s">
        <v>139</v>
      </c>
      <c r="G16" s="350"/>
      <c r="H16" s="312"/>
      <c r="I16" s="71" t="s">
        <v>160</v>
      </c>
      <c r="J16" s="347"/>
      <c r="K16" s="115" t="s">
        <v>102</v>
      </c>
      <c r="L16" s="306"/>
      <c r="M16" s="308"/>
      <c r="N16" s="308"/>
      <c r="O16" s="308"/>
      <c r="P16" s="308"/>
      <c r="Q16" s="308"/>
      <c r="R16" s="300" t="e">
        <v>#VALUE!</v>
      </c>
      <c r="V16" s="119"/>
      <c r="W16" s="124"/>
      <c r="X16" s="124"/>
      <c r="Y16" s="124"/>
    </row>
    <row r="17" spans="1:33" ht="17.649999999999999" customHeight="1">
      <c r="A17" s="252">
        <f>A15+1</f>
        <v>43901</v>
      </c>
      <c r="B17" s="193" t="s">
        <v>176</v>
      </c>
      <c r="C17" s="292" t="s">
        <v>33</v>
      </c>
      <c r="D17" s="206" t="s">
        <v>154</v>
      </c>
      <c r="E17" s="294" t="s">
        <v>43</v>
      </c>
      <c r="F17" s="207" t="s">
        <v>54</v>
      </c>
      <c r="G17" s="294" t="s">
        <v>294</v>
      </c>
      <c r="H17" s="294" t="s">
        <v>126</v>
      </c>
      <c r="I17" s="206" t="s">
        <v>156</v>
      </c>
      <c r="J17" s="298"/>
      <c r="K17" s="191" t="s">
        <v>75</v>
      </c>
      <c r="L17" s="336">
        <v>5.4</v>
      </c>
      <c r="M17" s="338">
        <v>2.5</v>
      </c>
      <c r="N17" s="338">
        <v>1.8</v>
      </c>
      <c r="O17" s="338"/>
      <c r="P17" s="338"/>
      <c r="Q17" s="338">
        <v>1.8</v>
      </c>
      <c r="R17" s="300">
        <f t="shared" ref="R17" si="7">(L17*70+M17*75+N17*25+O17*60+P17*120+Q17*45)</f>
        <v>691.5</v>
      </c>
      <c r="U17" s="119"/>
      <c r="V17" s="119"/>
      <c r="W17" s="111"/>
      <c r="X17" s="111"/>
      <c r="Y17" s="111"/>
    </row>
    <row r="18" spans="1:33" s="114" customFormat="1" ht="17.649999999999999" customHeight="1">
      <c r="A18" s="253" t="s">
        <v>41</v>
      </c>
      <c r="B18" s="202" t="s">
        <v>177</v>
      </c>
      <c r="C18" s="293"/>
      <c r="D18" s="208" t="s">
        <v>155</v>
      </c>
      <c r="E18" s="296"/>
      <c r="F18" s="209" t="s">
        <v>57</v>
      </c>
      <c r="G18" s="296"/>
      <c r="H18" s="296"/>
      <c r="I18" s="209" t="s">
        <v>156</v>
      </c>
      <c r="J18" s="342"/>
      <c r="K18" s="196"/>
      <c r="L18" s="346"/>
      <c r="M18" s="339"/>
      <c r="N18" s="339"/>
      <c r="O18" s="339"/>
      <c r="P18" s="339"/>
      <c r="Q18" s="339"/>
      <c r="R18" s="341" t="e">
        <v>#VALUE!</v>
      </c>
      <c r="U18" s="119"/>
      <c r="V18" s="127"/>
      <c r="W18" s="124"/>
      <c r="X18" s="124"/>
      <c r="Y18" s="124"/>
    </row>
    <row r="19" spans="1:33" ht="17.649999999999999" customHeight="1">
      <c r="A19" s="259">
        <f>A17+1</f>
        <v>43902</v>
      </c>
      <c r="B19" s="193" t="s">
        <v>100</v>
      </c>
      <c r="C19" s="284" t="s">
        <v>163</v>
      </c>
      <c r="D19" s="175" t="s">
        <v>164</v>
      </c>
      <c r="E19" s="280" t="s">
        <v>166</v>
      </c>
      <c r="F19" s="175" t="s">
        <v>195</v>
      </c>
      <c r="G19" s="280" t="s">
        <v>44</v>
      </c>
      <c r="H19" s="280" t="s">
        <v>56</v>
      </c>
      <c r="I19" s="175" t="s">
        <v>167</v>
      </c>
      <c r="J19" s="342" t="s">
        <v>124</v>
      </c>
      <c r="K19" s="191" t="s">
        <v>214</v>
      </c>
      <c r="L19" s="339">
        <v>5.5</v>
      </c>
      <c r="M19" s="339">
        <v>2.2000000000000002</v>
      </c>
      <c r="N19" s="339">
        <v>1.7</v>
      </c>
      <c r="O19" s="339">
        <v>1</v>
      </c>
      <c r="P19" s="212"/>
      <c r="Q19" s="339">
        <v>2</v>
      </c>
      <c r="R19" s="300">
        <f t="shared" ref="R19" si="8">(L19*70+M19*75+N19*25+O19*60+P19*120+Q19*45)</f>
        <v>742.5</v>
      </c>
      <c r="T19" s="117" t="s">
        <v>116</v>
      </c>
      <c r="V19" s="125"/>
      <c r="W19" s="111"/>
      <c r="X19" s="111"/>
      <c r="Y19" s="111"/>
    </row>
    <row r="20" spans="1:33" s="114" customFormat="1" ht="17.649999999999999" customHeight="1">
      <c r="A20" s="253" t="s">
        <v>49</v>
      </c>
      <c r="B20" s="194" t="s">
        <v>101</v>
      </c>
      <c r="C20" s="285"/>
      <c r="D20" s="176" t="s">
        <v>165</v>
      </c>
      <c r="E20" s="276"/>
      <c r="F20" s="205" t="s">
        <v>196</v>
      </c>
      <c r="G20" s="276"/>
      <c r="H20" s="276"/>
      <c r="I20" s="205" t="s">
        <v>168</v>
      </c>
      <c r="J20" s="297"/>
      <c r="K20" s="192" t="s">
        <v>105</v>
      </c>
      <c r="L20" s="340"/>
      <c r="M20" s="340"/>
      <c r="N20" s="340"/>
      <c r="O20" s="340"/>
      <c r="P20" s="213"/>
      <c r="Q20" s="340"/>
      <c r="R20" s="341" t="e">
        <v>#VALUE!</v>
      </c>
      <c r="T20" s="114" t="s">
        <v>117</v>
      </c>
      <c r="U20" s="117"/>
      <c r="V20" s="126"/>
      <c r="W20" s="124"/>
      <c r="X20" s="124"/>
      <c r="Y20" s="124"/>
    </row>
    <row r="21" spans="1:33" ht="17.649999999999999" customHeight="1">
      <c r="A21" s="255">
        <f>A19+1</f>
        <v>43903</v>
      </c>
      <c r="B21" s="197" t="s">
        <v>96</v>
      </c>
      <c r="C21" s="366" t="s">
        <v>7</v>
      </c>
      <c r="D21" s="52" t="s">
        <v>142</v>
      </c>
      <c r="E21" s="302" t="s">
        <v>63</v>
      </c>
      <c r="F21" s="65" t="s">
        <v>144</v>
      </c>
      <c r="G21" s="302" t="s">
        <v>45</v>
      </c>
      <c r="H21" s="302" t="s">
        <v>56</v>
      </c>
      <c r="I21" s="72" t="s">
        <v>112</v>
      </c>
      <c r="J21" s="319"/>
      <c r="K21" s="191" t="s">
        <v>181</v>
      </c>
      <c r="L21" s="336">
        <v>5.6</v>
      </c>
      <c r="M21" s="338">
        <v>2.1</v>
      </c>
      <c r="N21" s="338">
        <v>2</v>
      </c>
      <c r="O21" s="338"/>
      <c r="P21" s="338"/>
      <c r="Q21" s="338">
        <v>2.2000000000000002</v>
      </c>
      <c r="R21" s="300">
        <f t="shared" ref="R21:R23" si="9">(L21*70+M21*75+N21*25+O21*60+P21*120+Q21*45)</f>
        <v>698.5</v>
      </c>
      <c r="T21" s="111"/>
      <c r="U21" s="128"/>
      <c r="V21" s="111"/>
      <c r="W21" s="111"/>
      <c r="X21" s="111"/>
      <c r="Y21" s="111"/>
    </row>
    <row r="22" spans="1:33" s="129" customFormat="1" ht="17.649999999999999" customHeight="1" thickBot="1">
      <c r="A22" s="256" t="s">
        <v>50</v>
      </c>
      <c r="B22" s="194" t="s">
        <v>97</v>
      </c>
      <c r="C22" s="367"/>
      <c r="D22" s="94" t="s">
        <v>143</v>
      </c>
      <c r="E22" s="312"/>
      <c r="F22" s="73" t="s">
        <v>145</v>
      </c>
      <c r="G22" s="312"/>
      <c r="H22" s="312"/>
      <c r="I22" s="62" t="s">
        <v>113</v>
      </c>
      <c r="J22" s="319"/>
      <c r="K22" s="196" t="s">
        <v>188</v>
      </c>
      <c r="L22" s="336"/>
      <c r="M22" s="338"/>
      <c r="N22" s="338"/>
      <c r="O22" s="338"/>
      <c r="P22" s="338"/>
      <c r="Q22" s="338"/>
      <c r="R22" s="301" t="e">
        <v>#VALUE!</v>
      </c>
      <c r="T22" s="130"/>
      <c r="U22" s="119"/>
      <c r="V22" s="125"/>
      <c r="W22" s="130"/>
      <c r="X22" s="130"/>
      <c r="Y22" s="130"/>
    </row>
    <row r="23" spans="1:33" s="101" customFormat="1" ht="17.649999999999999" customHeight="1">
      <c r="A23" s="257">
        <f>A21+3</f>
        <v>43906</v>
      </c>
      <c r="B23" s="199" t="s">
        <v>94</v>
      </c>
      <c r="C23" s="317" t="s">
        <v>37</v>
      </c>
      <c r="D23" s="89" t="s">
        <v>150</v>
      </c>
      <c r="E23" s="317" t="s">
        <v>45</v>
      </c>
      <c r="F23" s="215" t="s">
        <v>152</v>
      </c>
      <c r="G23" s="317" t="s">
        <v>295</v>
      </c>
      <c r="H23" s="317" t="s">
        <v>127</v>
      </c>
      <c r="I23" s="200" t="s">
        <v>52</v>
      </c>
      <c r="J23" s="318" t="s">
        <v>124</v>
      </c>
      <c r="K23" s="216" t="s">
        <v>213</v>
      </c>
      <c r="L23" s="335">
        <v>5.3</v>
      </c>
      <c r="M23" s="337">
        <v>2.4</v>
      </c>
      <c r="N23" s="337">
        <v>1.5</v>
      </c>
      <c r="O23" s="337">
        <v>1</v>
      </c>
      <c r="P23" s="337"/>
      <c r="Q23" s="337">
        <v>1.6</v>
      </c>
      <c r="R23" s="334">
        <f t="shared" si="9"/>
        <v>720.5</v>
      </c>
      <c r="T23" s="124"/>
      <c r="U23" s="120"/>
      <c r="V23" s="184"/>
      <c r="W23" s="131"/>
      <c r="X23" s="131"/>
      <c r="Y23" s="131"/>
      <c r="Z23" s="132"/>
      <c r="AA23" s="132"/>
      <c r="AB23" s="132"/>
      <c r="AC23" s="132"/>
      <c r="AD23" s="132"/>
      <c r="AE23" s="132"/>
      <c r="AF23" s="132"/>
      <c r="AG23" s="132"/>
    </row>
    <row r="24" spans="1:33" s="101" customFormat="1" ht="17.649999999999999" customHeight="1">
      <c r="A24" s="18" t="s">
        <v>17</v>
      </c>
      <c r="B24" s="194" t="s">
        <v>95</v>
      </c>
      <c r="C24" s="312"/>
      <c r="D24" s="62" t="s">
        <v>151</v>
      </c>
      <c r="E24" s="312"/>
      <c r="F24" s="52" t="s">
        <v>153</v>
      </c>
      <c r="G24" s="312"/>
      <c r="H24" s="312"/>
      <c r="I24" s="46" t="s">
        <v>53</v>
      </c>
      <c r="J24" s="319"/>
      <c r="K24" s="196" t="s">
        <v>93</v>
      </c>
      <c r="L24" s="336"/>
      <c r="M24" s="338"/>
      <c r="N24" s="338"/>
      <c r="O24" s="338"/>
      <c r="P24" s="338"/>
      <c r="Q24" s="338"/>
      <c r="R24" s="300" t="e">
        <v>#VALUE!</v>
      </c>
      <c r="T24" s="131"/>
      <c r="U24" s="133"/>
      <c r="V24" s="131"/>
      <c r="W24" s="131"/>
      <c r="X24" s="112"/>
      <c r="Y24" s="131"/>
      <c r="Z24" s="132"/>
      <c r="AA24" s="132"/>
      <c r="AB24" s="132"/>
      <c r="AC24" s="132"/>
      <c r="AD24" s="132"/>
      <c r="AE24" s="132"/>
      <c r="AF24" s="132"/>
      <c r="AG24" s="132"/>
    </row>
    <row r="25" spans="1:33" s="101" customFormat="1" ht="17.649999999999999" customHeight="1">
      <c r="A25" s="17">
        <f>A23+1</f>
        <v>43907</v>
      </c>
      <c r="B25" s="193" t="s">
        <v>216</v>
      </c>
      <c r="C25" s="280" t="s">
        <v>7</v>
      </c>
      <c r="D25" s="221" t="s">
        <v>217</v>
      </c>
      <c r="E25" s="280" t="s">
        <v>218</v>
      </c>
      <c r="F25" s="222" t="s">
        <v>283</v>
      </c>
      <c r="G25" s="280" t="s">
        <v>218</v>
      </c>
      <c r="H25" s="280" t="s">
        <v>56</v>
      </c>
      <c r="I25" s="228" t="s">
        <v>46</v>
      </c>
      <c r="J25" s="298" t="s">
        <v>212</v>
      </c>
      <c r="K25" s="193" t="s">
        <v>219</v>
      </c>
      <c r="L25" s="265">
        <v>5.4</v>
      </c>
      <c r="M25" s="267">
        <v>2</v>
      </c>
      <c r="N25" s="267">
        <v>1.6</v>
      </c>
      <c r="O25" s="267"/>
      <c r="P25" s="267">
        <v>1</v>
      </c>
      <c r="Q25" s="267">
        <v>2</v>
      </c>
      <c r="R25" s="270">
        <f t="shared" ref="R25" si="10">(L25*70+M25*75+N25*25+O25*60+P25*120+Q25*45)</f>
        <v>778</v>
      </c>
      <c r="T25" s="131"/>
      <c r="U25" s="119"/>
      <c r="V25" s="131"/>
      <c r="W25" s="131"/>
      <c r="X25" s="131"/>
      <c r="Y25" s="131"/>
    </row>
    <row r="26" spans="1:33" s="134" customFormat="1" ht="17.649999999999999" customHeight="1">
      <c r="A26" s="16" t="s">
        <v>16</v>
      </c>
      <c r="B26" s="194" t="s">
        <v>220</v>
      </c>
      <c r="C26" s="276"/>
      <c r="D26" s="224" t="s">
        <v>221</v>
      </c>
      <c r="E26" s="276"/>
      <c r="F26" s="225" t="s">
        <v>284</v>
      </c>
      <c r="G26" s="276"/>
      <c r="H26" s="276"/>
      <c r="I26" s="237" t="s">
        <v>47</v>
      </c>
      <c r="J26" s="298"/>
      <c r="K26" s="194" t="s">
        <v>222</v>
      </c>
      <c r="L26" s="265"/>
      <c r="M26" s="267"/>
      <c r="N26" s="267"/>
      <c r="O26" s="267"/>
      <c r="P26" s="267"/>
      <c r="Q26" s="267"/>
      <c r="R26" s="270" t="e">
        <v>#VALUE!</v>
      </c>
      <c r="T26" s="135"/>
      <c r="U26" s="119"/>
      <c r="V26" s="120"/>
      <c r="W26" s="376"/>
      <c r="X26" s="135"/>
      <c r="Y26" s="135"/>
    </row>
    <row r="27" spans="1:33" s="101" customFormat="1" ht="17.649999999999999" customHeight="1">
      <c r="A27" s="17">
        <f>A25+1</f>
        <v>43908</v>
      </c>
      <c r="B27" s="193" t="s">
        <v>414</v>
      </c>
      <c r="C27" s="292" t="s">
        <v>33</v>
      </c>
      <c r="D27" s="209" t="s">
        <v>223</v>
      </c>
      <c r="E27" s="294" t="s">
        <v>298</v>
      </c>
      <c r="F27" s="209" t="s">
        <v>279</v>
      </c>
      <c r="G27" s="294" t="s">
        <v>225</v>
      </c>
      <c r="H27" s="294" t="s">
        <v>126</v>
      </c>
      <c r="I27" s="245" t="s">
        <v>226</v>
      </c>
      <c r="J27" s="298"/>
      <c r="K27" s="193" t="s">
        <v>227</v>
      </c>
      <c r="L27" s="265">
        <v>5.5</v>
      </c>
      <c r="M27" s="267">
        <v>2</v>
      </c>
      <c r="N27" s="267">
        <v>1.9</v>
      </c>
      <c r="O27" s="267"/>
      <c r="P27" s="267"/>
      <c r="Q27" s="267">
        <v>2.1</v>
      </c>
      <c r="R27" s="270">
        <f t="shared" ref="R27" si="11">(L27*70+M27*75+N27*25+O27*60+P27*120+Q27*45)</f>
        <v>677</v>
      </c>
      <c r="T27" s="131"/>
      <c r="U27" s="131"/>
      <c r="V27" s="120"/>
      <c r="W27" s="376"/>
      <c r="X27" s="131"/>
      <c r="Y27" s="131"/>
    </row>
    <row r="28" spans="1:33" s="134" customFormat="1" ht="17.649999999999999" customHeight="1">
      <c r="A28" s="201" t="s">
        <v>41</v>
      </c>
      <c r="B28" s="194" t="s">
        <v>415</v>
      </c>
      <c r="C28" s="293"/>
      <c r="D28" s="246" t="s">
        <v>228</v>
      </c>
      <c r="E28" s="295"/>
      <c r="F28" s="246" t="s">
        <v>280</v>
      </c>
      <c r="G28" s="295"/>
      <c r="H28" s="296"/>
      <c r="I28" s="247" t="s">
        <v>229</v>
      </c>
      <c r="J28" s="298"/>
      <c r="K28" s="194"/>
      <c r="L28" s="273"/>
      <c r="M28" s="274"/>
      <c r="N28" s="274"/>
      <c r="O28" s="267"/>
      <c r="P28" s="274"/>
      <c r="Q28" s="274"/>
      <c r="R28" s="270" t="e">
        <v>#VALUE!</v>
      </c>
      <c r="T28" s="135"/>
      <c r="U28" s="136"/>
      <c r="V28" s="125"/>
      <c r="W28" s="125"/>
      <c r="X28" s="135"/>
      <c r="Y28" s="135"/>
    </row>
    <row r="29" spans="1:33" s="134" customFormat="1" ht="17.649999999999999" customHeight="1">
      <c r="A29" s="17">
        <f>A27+1</f>
        <v>43909</v>
      </c>
      <c r="B29" s="193" t="s">
        <v>230</v>
      </c>
      <c r="C29" s="284" t="s">
        <v>299</v>
      </c>
      <c r="D29" s="175" t="s">
        <v>231</v>
      </c>
      <c r="E29" s="280" t="s">
        <v>232</v>
      </c>
      <c r="F29" s="175" t="s">
        <v>272</v>
      </c>
      <c r="G29" s="286" t="s">
        <v>296</v>
      </c>
      <c r="H29" s="280" t="s">
        <v>56</v>
      </c>
      <c r="I29" s="223" t="s">
        <v>234</v>
      </c>
      <c r="J29" s="315" t="s">
        <v>238</v>
      </c>
      <c r="K29" s="193" t="s">
        <v>418</v>
      </c>
      <c r="L29" s="267">
        <v>5.3</v>
      </c>
      <c r="M29" s="267">
        <v>2.1</v>
      </c>
      <c r="N29" s="267">
        <v>1.5</v>
      </c>
      <c r="O29" s="267">
        <v>1</v>
      </c>
      <c r="P29" s="267"/>
      <c r="Q29" s="267">
        <v>2</v>
      </c>
      <c r="R29" s="270">
        <f t="shared" ref="R29" si="12">(L29*70+M29*75+N29*25+O29*60+P29*120+Q29*45)</f>
        <v>716</v>
      </c>
      <c r="T29" s="135"/>
      <c r="U29" s="136"/>
      <c r="V29" s="125"/>
      <c r="W29" s="125"/>
      <c r="X29" s="135"/>
      <c r="Y29" s="135"/>
    </row>
    <row r="30" spans="1:33" s="134" customFormat="1" ht="17.649999999999999" customHeight="1">
      <c r="A30" s="18" t="s">
        <v>120</v>
      </c>
      <c r="B30" s="202" t="s">
        <v>235</v>
      </c>
      <c r="C30" s="285"/>
      <c r="D30" s="176" t="s">
        <v>236</v>
      </c>
      <c r="E30" s="276"/>
      <c r="F30" s="238" t="s">
        <v>275</v>
      </c>
      <c r="G30" s="314"/>
      <c r="H30" s="276"/>
      <c r="I30" s="226" t="s">
        <v>237</v>
      </c>
      <c r="J30" s="316"/>
      <c r="K30" s="202" t="s">
        <v>419</v>
      </c>
      <c r="L30" s="267"/>
      <c r="M30" s="267"/>
      <c r="N30" s="267"/>
      <c r="O30" s="267"/>
      <c r="P30" s="267"/>
      <c r="Q30" s="267"/>
      <c r="R30" s="270" t="e">
        <v>#VALUE!</v>
      </c>
      <c r="T30" s="135"/>
      <c r="U30" s="136"/>
      <c r="V30" s="125"/>
      <c r="W30" s="125"/>
      <c r="X30" s="135"/>
      <c r="Y30" s="135"/>
    </row>
    <row r="31" spans="1:33" s="134" customFormat="1" ht="17.649999999999999" customHeight="1">
      <c r="A31" s="243">
        <f>A29+1</f>
        <v>43910</v>
      </c>
      <c r="B31" s="193" t="s">
        <v>416</v>
      </c>
      <c r="C31" s="288" t="s">
        <v>7</v>
      </c>
      <c r="D31" s="221" t="s">
        <v>239</v>
      </c>
      <c r="E31" s="277" t="s">
        <v>240</v>
      </c>
      <c r="F31" s="222" t="s">
        <v>282</v>
      </c>
      <c r="G31" s="277" t="s">
        <v>233</v>
      </c>
      <c r="H31" s="280" t="s">
        <v>56</v>
      </c>
      <c r="I31" s="228" t="s">
        <v>307</v>
      </c>
      <c r="J31" s="279"/>
      <c r="K31" s="193" t="s">
        <v>241</v>
      </c>
      <c r="L31" s="267">
        <v>5.4</v>
      </c>
      <c r="M31" s="267">
        <v>2.2000000000000002</v>
      </c>
      <c r="N31" s="267">
        <v>2</v>
      </c>
      <c r="O31" s="267"/>
      <c r="P31" s="267"/>
      <c r="Q31" s="267">
        <v>2.2000000000000002</v>
      </c>
      <c r="R31" s="270">
        <f t="shared" ref="R31" si="13">(L31*70+M31*75+N31*25+O31*60+P31*120+Q31*45)</f>
        <v>692</v>
      </c>
      <c r="T31" s="135"/>
      <c r="U31" s="136"/>
      <c r="V31" s="125"/>
      <c r="W31" s="125"/>
      <c r="X31" s="135"/>
      <c r="Y31" s="135"/>
    </row>
    <row r="32" spans="1:33" s="134" customFormat="1" ht="17.649999999999999" customHeight="1" thickBot="1">
      <c r="A32" s="217" t="s">
        <v>206</v>
      </c>
      <c r="B32" s="198" t="s">
        <v>417</v>
      </c>
      <c r="C32" s="289"/>
      <c r="D32" s="218" t="s">
        <v>242</v>
      </c>
      <c r="E32" s="276"/>
      <c r="F32" s="230" t="s">
        <v>281</v>
      </c>
      <c r="G32" s="276"/>
      <c r="H32" s="276"/>
      <c r="I32" s="231" t="s">
        <v>308</v>
      </c>
      <c r="J32" s="291"/>
      <c r="K32" s="198" t="s">
        <v>243</v>
      </c>
      <c r="L32" s="271"/>
      <c r="M32" s="271"/>
      <c r="N32" s="271"/>
      <c r="O32" s="271"/>
      <c r="P32" s="271"/>
      <c r="Q32" s="271"/>
      <c r="R32" s="272" t="e">
        <v>#VALUE!</v>
      </c>
      <c r="T32" s="135"/>
      <c r="U32" s="136"/>
      <c r="V32" s="125"/>
      <c r="W32" s="125"/>
      <c r="X32" s="135"/>
      <c r="Y32" s="135"/>
    </row>
    <row r="33" spans="1:25" s="134" customFormat="1" ht="17.649999999999999" customHeight="1">
      <c r="A33" s="244">
        <f>A31+3</f>
        <v>43913</v>
      </c>
      <c r="B33" s="197" t="s">
        <v>244</v>
      </c>
      <c r="C33" s="275" t="s">
        <v>37</v>
      </c>
      <c r="D33" s="221" t="s">
        <v>245</v>
      </c>
      <c r="E33" s="275" t="s">
        <v>240</v>
      </c>
      <c r="F33" s="232" t="s">
        <v>246</v>
      </c>
      <c r="G33" s="275" t="s">
        <v>247</v>
      </c>
      <c r="H33" s="275" t="s">
        <v>127</v>
      </c>
      <c r="I33" s="233" t="s">
        <v>301</v>
      </c>
      <c r="J33" s="299" t="s">
        <v>211</v>
      </c>
      <c r="K33" s="197" t="s">
        <v>309</v>
      </c>
      <c r="L33" s="264">
        <v>5.5</v>
      </c>
      <c r="M33" s="266">
        <v>1.9</v>
      </c>
      <c r="N33" s="266">
        <v>1.6</v>
      </c>
      <c r="O33" s="268">
        <v>1</v>
      </c>
      <c r="P33" s="266"/>
      <c r="Q33" s="266">
        <v>2.1</v>
      </c>
      <c r="R33" s="269">
        <f t="shared" ref="R33" si="14">(L33*70+M33*75+N33*25+O33*60+P33*120+Q33*45)</f>
        <v>722</v>
      </c>
      <c r="T33" s="135"/>
      <c r="U33" s="136"/>
      <c r="V33" s="125"/>
      <c r="W33" s="125"/>
      <c r="X33" s="135"/>
      <c r="Y33" s="135"/>
    </row>
    <row r="34" spans="1:25" s="134" customFormat="1" ht="17.649999999999999" customHeight="1">
      <c r="A34" s="18" t="s">
        <v>207</v>
      </c>
      <c r="B34" s="202" t="s">
        <v>249</v>
      </c>
      <c r="C34" s="276"/>
      <c r="D34" s="224" t="s">
        <v>250</v>
      </c>
      <c r="E34" s="276"/>
      <c r="F34" s="176" t="s">
        <v>251</v>
      </c>
      <c r="G34" s="276"/>
      <c r="H34" s="276"/>
      <c r="I34" s="234" t="s">
        <v>302</v>
      </c>
      <c r="J34" s="290"/>
      <c r="K34" s="194" t="s">
        <v>310</v>
      </c>
      <c r="L34" s="265"/>
      <c r="M34" s="267"/>
      <c r="N34" s="267"/>
      <c r="O34" s="267"/>
      <c r="P34" s="267"/>
      <c r="Q34" s="267"/>
      <c r="R34" s="270" t="e">
        <v>#VALUE!</v>
      </c>
      <c r="T34" s="135"/>
      <c r="U34" s="136"/>
      <c r="V34" s="125"/>
      <c r="W34" s="125"/>
      <c r="X34" s="135"/>
      <c r="Y34" s="135"/>
    </row>
    <row r="35" spans="1:25" s="134" customFormat="1" ht="17.649999999999999" customHeight="1">
      <c r="A35" s="243">
        <f>A33+1</f>
        <v>43914</v>
      </c>
      <c r="B35" s="193" t="s">
        <v>253</v>
      </c>
      <c r="C35" s="280" t="s">
        <v>7</v>
      </c>
      <c r="D35" s="175" t="s">
        <v>254</v>
      </c>
      <c r="E35" s="280" t="s">
        <v>218</v>
      </c>
      <c r="F35" s="235" t="s">
        <v>255</v>
      </c>
      <c r="G35" s="280" t="s">
        <v>218</v>
      </c>
      <c r="H35" s="280" t="s">
        <v>56</v>
      </c>
      <c r="I35" s="228" t="s">
        <v>303</v>
      </c>
      <c r="J35" s="290"/>
      <c r="K35" s="193" t="s">
        <v>256</v>
      </c>
      <c r="L35" s="265">
        <v>5.3</v>
      </c>
      <c r="M35" s="267">
        <v>2.2000000000000002</v>
      </c>
      <c r="N35" s="267">
        <v>2.1</v>
      </c>
      <c r="O35" s="267"/>
      <c r="P35" s="267"/>
      <c r="Q35" s="267">
        <v>1.9</v>
      </c>
      <c r="R35" s="270">
        <f t="shared" ref="R35" si="15">(L35*70+M35*75+N35*25+O35*60+P35*120+Q35*45)</f>
        <v>674</v>
      </c>
      <c r="T35" s="135"/>
      <c r="U35" s="136"/>
      <c r="V35" s="125"/>
      <c r="W35" s="125"/>
      <c r="X35" s="135"/>
      <c r="Y35" s="135"/>
    </row>
    <row r="36" spans="1:25" s="134" customFormat="1" ht="17.649999999999999" customHeight="1">
      <c r="A36" s="18" t="s">
        <v>208</v>
      </c>
      <c r="B36" s="202" t="s">
        <v>257</v>
      </c>
      <c r="C36" s="276"/>
      <c r="D36" s="176" t="s">
        <v>258</v>
      </c>
      <c r="E36" s="276"/>
      <c r="F36" s="236" t="s">
        <v>259</v>
      </c>
      <c r="G36" s="276"/>
      <c r="H36" s="276"/>
      <c r="I36" s="231" t="s">
        <v>304</v>
      </c>
      <c r="J36" s="290"/>
      <c r="K36" s="194" t="s">
        <v>260</v>
      </c>
      <c r="L36" s="265"/>
      <c r="M36" s="267"/>
      <c r="N36" s="267"/>
      <c r="O36" s="267"/>
      <c r="P36" s="267"/>
      <c r="Q36" s="267"/>
      <c r="R36" s="270" t="e">
        <v>#VALUE!</v>
      </c>
      <c r="T36" s="135"/>
      <c r="U36" s="136"/>
      <c r="V36" s="125"/>
      <c r="W36" s="125"/>
      <c r="X36" s="135"/>
      <c r="Y36" s="135"/>
    </row>
    <row r="37" spans="1:25" s="134" customFormat="1" ht="17.649999999999999" customHeight="1">
      <c r="A37" s="243">
        <f>A35+1</f>
        <v>43915</v>
      </c>
      <c r="B37" s="239" t="s">
        <v>261</v>
      </c>
      <c r="C37" s="292" t="s">
        <v>33</v>
      </c>
      <c r="D37" s="209" t="s">
        <v>262</v>
      </c>
      <c r="E37" s="294" t="s">
        <v>233</v>
      </c>
      <c r="F37" s="209" t="s">
        <v>289</v>
      </c>
      <c r="G37" s="294" t="s">
        <v>297</v>
      </c>
      <c r="H37" s="294" t="s">
        <v>126</v>
      </c>
      <c r="I37" s="245" t="s">
        <v>305</v>
      </c>
      <c r="J37" s="297"/>
      <c r="K37" s="197" t="s">
        <v>227</v>
      </c>
      <c r="L37" s="265">
        <v>5.4</v>
      </c>
      <c r="M37" s="267">
        <v>2.1</v>
      </c>
      <c r="N37" s="267">
        <v>2.2999999999999998</v>
      </c>
      <c r="O37" s="267"/>
      <c r="P37" s="267"/>
      <c r="Q37" s="267">
        <v>2.2000000000000002</v>
      </c>
      <c r="R37" s="270">
        <f t="shared" ref="R37" si="16">(L37*70+M37*75+N37*25+O37*60+P37*120+Q37*45)</f>
        <v>692</v>
      </c>
      <c r="T37" s="135"/>
      <c r="U37" s="136"/>
      <c r="V37" s="125"/>
      <c r="W37" s="125"/>
      <c r="X37" s="135"/>
      <c r="Y37" s="135"/>
    </row>
    <row r="38" spans="1:25" s="134" customFormat="1" ht="17.649999999999999" customHeight="1">
      <c r="A38" s="18" t="s">
        <v>209</v>
      </c>
      <c r="B38" s="194" t="s">
        <v>263</v>
      </c>
      <c r="C38" s="293"/>
      <c r="D38" s="246" t="s">
        <v>264</v>
      </c>
      <c r="E38" s="295"/>
      <c r="F38" s="246" t="s">
        <v>290</v>
      </c>
      <c r="G38" s="295"/>
      <c r="H38" s="296"/>
      <c r="I38" s="248" t="s">
        <v>306</v>
      </c>
      <c r="J38" s="298"/>
      <c r="K38" s="194"/>
      <c r="L38" s="273"/>
      <c r="M38" s="274"/>
      <c r="N38" s="274"/>
      <c r="O38" s="267"/>
      <c r="P38" s="274"/>
      <c r="Q38" s="274"/>
      <c r="R38" s="270" t="e">
        <v>#VALUE!</v>
      </c>
      <c r="T38" s="135"/>
      <c r="U38" s="136"/>
      <c r="V38" s="125"/>
      <c r="W38" s="125"/>
      <c r="X38" s="135"/>
      <c r="Y38" s="135"/>
    </row>
    <row r="39" spans="1:25" s="134" customFormat="1" ht="17.649999999999999" customHeight="1">
      <c r="A39" s="243">
        <f>A37+1</f>
        <v>43916</v>
      </c>
      <c r="B39" s="193" t="s">
        <v>311</v>
      </c>
      <c r="C39" s="284" t="s">
        <v>300</v>
      </c>
      <c r="D39" s="175" t="s">
        <v>270</v>
      </c>
      <c r="E39" s="280" t="s">
        <v>271</v>
      </c>
      <c r="F39" s="175" t="s">
        <v>285</v>
      </c>
      <c r="G39" s="286" t="s">
        <v>298</v>
      </c>
      <c r="H39" s="280" t="s">
        <v>56</v>
      </c>
      <c r="I39" s="237" t="s">
        <v>318</v>
      </c>
      <c r="J39" s="278" t="s">
        <v>266</v>
      </c>
      <c r="K39" s="193" t="s">
        <v>267</v>
      </c>
      <c r="L39" s="267">
        <v>5.5</v>
      </c>
      <c r="M39" s="267">
        <v>2</v>
      </c>
      <c r="N39" s="267">
        <v>1.5</v>
      </c>
      <c r="O39" s="267">
        <v>1</v>
      </c>
      <c r="P39" s="267"/>
      <c r="Q39" s="267">
        <v>2.1</v>
      </c>
      <c r="R39" s="270">
        <f t="shared" ref="R39" si="17">(L39*70+M39*75+N39*25+O39*60+P39*120+Q39*45)</f>
        <v>727</v>
      </c>
      <c r="T39" s="135"/>
      <c r="U39" s="136"/>
      <c r="V39" s="125"/>
      <c r="W39" s="125"/>
      <c r="X39" s="135"/>
      <c r="Y39" s="135"/>
    </row>
    <row r="40" spans="1:25" s="134" customFormat="1" ht="17.649999999999999" customHeight="1">
      <c r="A40" s="18" t="s">
        <v>210</v>
      </c>
      <c r="B40" s="194" t="s">
        <v>312</v>
      </c>
      <c r="C40" s="285"/>
      <c r="D40" s="238" t="s">
        <v>274</v>
      </c>
      <c r="E40" s="277"/>
      <c r="F40" s="240" t="s">
        <v>286</v>
      </c>
      <c r="G40" s="287"/>
      <c r="H40" s="276"/>
      <c r="I40" s="231" t="s">
        <v>319</v>
      </c>
      <c r="J40" s="279"/>
      <c r="K40" s="194" t="s">
        <v>269</v>
      </c>
      <c r="L40" s="267"/>
      <c r="M40" s="267"/>
      <c r="N40" s="267"/>
      <c r="O40" s="267"/>
      <c r="P40" s="267"/>
      <c r="Q40" s="267"/>
      <c r="R40" s="270" t="e">
        <v>#VALUE!</v>
      </c>
      <c r="T40" s="135"/>
      <c r="U40" s="136"/>
      <c r="V40" s="125"/>
      <c r="W40" s="125"/>
      <c r="X40" s="135"/>
      <c r="Y40" s="135"/>
    </row>
    <row r="41" spans="1:25" s="134" customFormat="1" ht="17.649999999999999" customHeight="1">
      <c r="A41" s="243">
        <f>A39+1</f>
        <v>43917</v>
      </c>
      <c r="B41" s="193" t="s">
        <v>277</v>
      </c>
      <c r="C41" s="288" t="s">
        <v>7</v>
      </c>
      <c r="D41" s="175" t="s">
        <v>287</v>
      </c>
      <c r="E41" s="280" t="s">
        <v>218</v>
      </c>
      <c r="F41" s="175" t="s">
        <v>291</v>
      </c>
      <c r="G41" s="280" t="s">
        <v>296</v>
      </c>
      <c r="H41" s="280" t="s">
        <v>56</v>
      </c>
      <c r="I41" s="228" t="s">
        <v>265</v>
      </c>
      <c r="J41" s="290"/>
      <c r="K41" s="193" t="s">
        <v>273</v>
      </c>
      <c r="L41" s="267">
        <v>5.4</v>
      </c>
      <c r="M41" s="267">
        <v>2.2999999999999998</v>
      </c>
      <c r="N41" s="267">
        <v>2.2000000000000002</v>
      </c>
      <c r="O41" s="267"/>
      <c r="P41" s="267"/>
      <c r="Q41" s="267">
        <v>2</v>
      </c>
      <c r="R41" s="270">
        <f t="shared" ref="R41" si="18">(L41*70+M41*75+N41*25+O41*60+P41*120+Q41*45)</f>
        <v>695.5</v>
      </c>
      <c r="T41" s="135"/>
      <c r="U41" s="136"/>
      <c r="V41" s="125"/>
      <c r="W41" s="125"/>
      <c r="X41" s="135"/>
      <c r="Y41" s="135"/>
    </row>
    <row r="42" spans="1:25" s="134" customFormat="1" ht="17.649999999999999" customHeight="1" thickBot="1">
      <c r="A42" s="217" t="s">
        <v>206</v>
      </c>
      <c r="B42" s="198" t="s">
        <v>278</v>
      </c>
      <c r="C42" s="289"/>
      <c r="D42" s="218" t="s">
        <v>288</v>
      </c>
      <c r="E42" s="281"/>
      <c r="F42" s="218" t="s">
        <v>292</v>
      </c>
      <c r="G42" s="281"/>
      <c r="H42" s="277"/>
      <c r="I42" s="241" t="s">
        <v>268</v>
      </c>
      <c r="J42" s="291"/>
      <c r="K42" s="198" t="s">
        <v>276</v>
      </c>
      <c r="L42" s="271"/>
      <c r="M42" s="271"/>
      <c r="N42" s="271"/>
      <c r="O42" s="271"/>
      <c r="P42" s="271"/>
      <c r="Q42" s="271"/>
      <c r="R42" s="272" t="e">
        <v>#VALUE!</v>
      </c>
      <c r="T42" s="135"/>
      <c r="U42" s="136"/>
      <c r="V42" s="125"/>
      <c r="W42" s="125"/>
      <c r="X42" s="135"/>
      <c r="Y42" s="135"/>
    </row>
    <row r="43" spans="1:25" s="134" customFormat="1" ht="17.649999999999999" customHeight="1">
      <c r="A43" s="244">
        <f>A41+3</f>
        <v>43920</v>
      </c>
      <c r="B43" s="170" t="s">
        <v>330</v>
      </c>
      <c r="C43" s="275" t="s">
        <v>37</v>
      </c>
      <c r="D43" s="221" t="s">
        <v>313</v>
      </c>
      <c r="E43" s="277" t="s">
        <v>322</v>
      </c>
      <c r="F43" s="221" t="s">
        <v>316</v>
      </c>
      <c r="G43" s="277" t="s">
        <v>326</v>
      </c>
      <c r="H43" s="275" t="s">
        <v>127</v>
      </c>
      <c r="I43" s="237" t="s">
        <v>411</v>
      </c>
      <c r="J43" s="278" t="s">
        <v>266</v>
      </c>
      <c r="K43" s="251" t="s">
        <v>336</v>
      </c>
      <c r="L43" s="264">
        <v>5.6</v>
      </c>
      <c r="M43" s="266">
        <v>2</v>
      </c>
      <c r="N43" s="266">
        <v>1.8</v>
      </c>
      <c r="O43" s="268">
        <v>1</v>
      </c>
      <c r="P43" s="266"/>
      <c r="Q43" s="266">
        <v>2</v>
      </c>
      <c r="R43" s="269">
        <f t="shared" ref="R43" si="19">(L43*70+M43*75+N43*25+O43*60+P43*120+Q43*45)</f>
        <v>737</v>
      </c>
      <c r="T43" s="135"/>
      <c r="U43" s="136"/>
      <c r="V43" s="125"/>
      <c r="W43" s="125"/>
      <c r="X43" s="135"/>
      <c r="Y43" s="135"/>
    </row>
    <row r="44" spans="1:25" s="134" customFormat="1" ht="17.649999999999999" customHeight="1">
      <c r="A44" s="18" t="s">
        <v>207</v>
      </c>
      <c r="B44" s="169" t="s">
        <v>331</v>
      </c>
      <c r="C44" s="276"/>
      <c r="D44" s="176" t="s">
        <v>315</v>
      </c>
      <c r="E44" s="276"/>
      <c r="F44" s="242" t="s">
        <v>317</v>
      </c>
      <c r="G44" s="276"/>
      <c r="H44" s="276"/>
      <c r="I44" s="231" t="s">
        <v>412</v>
      </c>
      <c r="J44" s="279"/>
      <c r="K44" s="169" t="s">
        <v>337</v>
      </c>
      <c r="L44" s="265"/>
      <c r="M44" s="267"/>
      <c r="N44" s="267"/>
      <c r="O44" s="267"/>
      <c r="P44" s="267"/>
      <c r="Q44" s="267"/>
      <c r="R44" s="270" t="e">
        <v>#VALUE!</v>
      </c>
      <c r="T44" s="135"/>
      <c r="U44" s="136"/>
      <c r="V44" s="125"/>
      <c r="W44" s="125"/>
      <c r="X44" s="135"/>
      <c r="Y44" s="135"/>
    </row>
    <row r="45" spans="1:25" s="134" customFormat="1" ht="17.649999999999999" customHeight="1">
      <c r="A45" s="243">
        <f>A43+1</f>
        <v>43921</v>
      </c>
      <c r="B45" s="170" t="s">
        <v>332</v>
      </c>
      <c r="C45" s="280" t="s">
        <v>7</v>
      </c>
      <c r="D45" s="175" t="s">
        <v>314</v>
      </c>
      <c r="E45" s="280" t="s">
        <v>323</v>
      </c>
      <c r="F45" s="175" t="s">
        <v>324</v>
      </c>
      <c r="G45" s="280" t="s">
        <v>327</v>
      </c>
      <c r="H45" s="280" t="s">
        <v>56</v>
      </c>
      <c r="I45" s="249" t="s">
        <v>328</v>
      </c>
      <c r="J45" s="282" t="s">
        <v>125</v>
      </c>
      <c r="K45" s="170" t="s">
        <v>334</v>
      </c>
      <c r="L45" s="265">
        <v>5.4</v>
      </c>
      <c r="M45" s="267">
        <v>1.9</v>
      </c>
      <c r="N45" s="267">
        <v>2</v>
      </c>
      <c r="O45" s="267"/>
      <c r="P45" s="267">
        <v>1</v>
      </c>
      <c r="Q45" s="267">
        <v>1.8</v>
      </c>
      <c r="R45" s="270">
        <f t="shared" ref="R45" si="20">(L45*70+M45*75+N45*25+O45*60+P45*120+Q45*45)</f>
        <v>771.5</v>
      </c>
      <c r="T45" s="135"/>
      <c r="U45" s="136"/>
      <c r="V45" s="125"/>
      <c r="W45" s="125"/>
      <c r="X45" s="135"/>
      <c r="Y45" s="135"/>
    </row>
    <row r="46" spans="1:25" s="134" customFormat="1" ht="17.649999999999999" customHeight="1" thickBot="1">
      <c r="A46" s="217" t="s">
        <v>208</v>
      </c>
      <c r="B46" s="229" t="s">
        <v>333</v>
      </c>
      <c r="C46" s="281"/>
      <c r="D46" s="218" t="s">
        <v>320</v>
      </c>
      <c r="E46" s="281"/>
      <c r="F46" s="219" t="s">
        <v>325</v>
      </c>
      <c r="G46" s="281"/>
      <c r="H46" s="281"/>
      <c r="I46" s="250" t="s">
        <v>329</v>
      </c>
      <c r="J46" s="283"/>
      <c r="K46" s="229" t="s">
        <v>335</v>
      </c>
      <c r="L46" s="265"/>
      <c r="M46" s="267"/>
      <c r="N46" s="267"/>
      <c r="O46" s="267"/>
      <c r="P46" s="267"/>
      <c r="Q46" s="267"/>
      <c r="R46" s="270" t="e">
        <v>#VALUE!</v>
      </c>
      <c r="T46" s="135"/>
      <c r="U46" s="136"/>
      <c r="V46" s="125"/>
      <c r="W46" s="125"/>
      <c r="X46" s="135"/>
      <c r="Y46" s="135"/>
    </row>
    <row r="47" spans="1:25" s="137" customFormat="1" ht="14.45" customHeight="1">
      <c r="A47" s="398" t="s">
        <v>76</v>
      </c>
      <c r="B47" s="399"/>
      <c r="C47" s="400"/>
      <c r="D47" s="203" t="s">
        <v>77</v>
      </c>
      <c r="E47" s="401" t="s">
        <v>78</v>
      </c>
      <c r="F47" s="402"/>
      <c r="G47" s="377" t="s">
        <v>79</v>
      </c>
      <c r="H47" s="403"/>
      <c r="I47" s="401" t="s">
        <v>80</v>
      </c>
      <c r="J47" s="402"/>
      <c r="K47" s="204" t="s">
        <v>81</v>
      </c>
      <c r="L47" s="401" t="s">
        <v>82</v>
      </c>
      <c r="M47" s="404"/>
      <c r="N47" s="402"/>
      <c r="O47" s="377" t="s">
        <v>83</v>
      </c>
      <c r="P47" s="378"/>
      <c r="Q47" s="378"/>
      <c r="R47" s="379"/>
    </row>
    <row r="48" spans="1:25" s="137" customFormat="1" ht="20.45" customHeight="1">
      <c r="A48" s="389" t="s">
        <v>84</v>
      </c>
      <c r="B48" s="390"/>
      <c r="C48" s="391"/>
      <c r="D48" s="138">
        <v>550</v>
      </c>
      <c r="E48" s="392" t="s">
        <v>85</v>
      </c>
      <c r="F48" s="393"/>
      <c r="G48" s="392" t="s">
        <v>86</v>
      </c>
      <c r="H48" s="393"/>
      <c r="I48" s="392" t="s">
        <v>87</v>
      </c>
      <c r="J48" s="393"/>
      <c r="K48" s="139">
        <v>1</v>
      </c>
      <c r="L48" s="394">
        <v>0.5</v>
      </c>
      <c r="M48" s="395"/>
      <c r="N48" s="396"/>
      <c r="O48" s="394" t="s">
        <v>86</v>
      </c>
      <c r="P48" s="395"/>
      <c r="Q48" s="395"/>
      <c r="R48" s="397"/>
    </row>
    <row r="49" spans="1:19" s="137" customFormat="1" ht="20.45" customHeight="1" thickBot="1">
      <c r="A49" s="380" t="s">
        <v>88</v>
      </c>
      <c r="B49" s="381"/>
      <c r="C49" s="382"/>
      <c r="D49" s="140">
        <v>700</v>
      </c>
      <c r="E49" s="383" t="s">
        <v>89</v>
      </c>
      <c r="F49" s="384"/>
      <c r="G49" s="383" t="s">
        <v>86</v>
      </c>
      <c r="H49" s="384"/>
      <c r="I49" s="383" t="s">
        <v>86</v>
      </c>
      <c r="J49" s="384"/>
      <c r="K49" s="141">
        <v>1</v>
      </c>
      <c r="L49" s="385">
        <v>0.5</v>
      </c>
      <c r="M49" s="386"/>
      <c r="N49" s="387"/>
      <c r="O49" s="385" t="s">
        <v>90</v>
      </c>
      <c r="P49" s="386"/>
      <c r="Q49" s="386"/>
      <c r="R49" s="388"/>
    </row>
    <row r="50" spans="1:19" s="149" customFormat="1" ht="14.65" customHeight="1">
      <c r="A50" s="142" t="s">
        <v>29</v>
      </c>
      <c r="B50" s="143"/>
      <c r="C50" s="144"/>
      <c r="D50" s="145"/>
      <c r="E50" s="146"/>
      <c r="F50" s="146"/>
      <c r="G50" s="146"/>
      <c r="H50" s="145"/>
      <c r="I50" s="145"/>
      <c r="J50" s="146"/>
      <c r="K50" s="143"/>
      <c r="L50" s="144"/>
      <c r="M50" s="144"/>
      <c r="N50" s="144"/>
      <c r="O50" s="144"/>
      <c r="P50" s="144"/>
      <c r="Q50" s="147"/>
      <c r="R50" s="146"/>
      <c r="S50" s="148"/>
    </row>
    <row r="51" spans="1:19" s="149" customFormat="1" ht="14.65" customHeight="1">
      <c r="A51" s="150" t="s">
        <v>30</v>
      </c>
      <c r="B51" s="137"/>
      <c r="C51" s="151"/>
      <c r="D51" s="152"/>
      <c r="E51" s="151"/>
      <c r="F51" s="151"/>
      <c r="G51" s="151"/>
      <c r="H51" s="152"/>
      <c r="I51" s="152"/>
      <c r="J51" s="151"/>
      <c r="K51" s="137"/>
      <c r="L51" s="151"/>
      <c r="M51" s="151"/>
      <c r="N51" s="151"/>
      <c r="O51" s="151"/>
      <c r="P51" s="151"/>
      <c r="Q51" s="153"/>
      <c r="R51" s="151"/>
      <c r="S51" s="148"/>
    </row>
    <row r="52" spans="1:19" ht="14.65" customHeight="1">
      <c r="A52" s="154"/>
      <c r="C52" s="151"/>
      <c r="D52" s="154" t="s">
        <v>39</v>
      </c>
      <c r="E52" s="151"/>
      <c r="F52" s="155" t="s">
        <v>38</v>
      </c>
      <c r="G52" s="151"/>
      <c r="H52" s="151"/>
      <c r="I52" s="151"/>
      <c r="J52" s="156" t="s">
        <v>31</v>
      </c>
      <c r="K52" s="137" t="s">
        <v>91</v>
      </c>
      <c r="L52" s="151"/>
      <c r="M52" s="151"/>
      <c r="N52" s="151"/>
      <c r="O52" s="151"/>
      <c r="P52" s="151"/>
      <c r="Q52" s="151"/>
      <c r="R52" s="151"/>
    </row>
    <row r="53" spans="1:19" ht="21" customHeight="1">
      <c r="A53" s="157"/>
      <c r="C53" s="151"/>
      <c r="D53" s="152"/>
      <c r="E53" s="151"/>
      <c r="F53" s="151"/>
      <c r="G53" s="151"/>
      <c r="H53" s="152"/>
      <c r="I53" s="152"/>
      <c r="J53" s="146"/>
      <c r="L53" s="151"/>
      <c r="M53" s="151"/>
      <c r="N53" s="151"/>
      <c r="O53" s="151"/>
      <c r="P53" s="151"/>
      <c r="Q53" s="153"/>
      <c r="R53" s="151"/>
    </row>
    <row r="54" spans="1:19" ht="21" customHeight="1">
      <c r="A54" s="150"/>
      <c r="B54" s="173"/>
      <c r="C54" s="151"/>
      <c r="D54" s="152"/>
      <c r="E54" s="158"/>
      <c r="F54" s="151"/>
      <c r="G54" s="151"/>
      <c r="H54" s="152"/>
      <c r="I54" s="152"/>
      <c r="J54" s="151"/>
      <c r="L54" s="151"/>
      <c r="M54" s="151"/>
      <c r="N54" s="151"/>
      <c r="O54" s="151"/>
      <c r="P54" s="151"/>
      <c r="Q54" s="153"/>
      <c r="R54" s="151"/>
    </row>
    <row r="55" spans="1:19" ht="21" customHeight="1">
      <c r="A55" s="159"/>
      <c r="B55" s="174"/>
      <c r="C55" s="160"/>
      <c r="D55" s="161"/>
      <c r="E55" s="162"/>
      <c r="F55" s="162"/>
      <c r="G55" s="162"/>
      <c r="H55" s="161"/>
      <c r="I55" s="161"/>
      <c r="J55" s="151"/>
      <c r="L55" s="163"/>
      <c r="M55" s="163"/>
      <c r="N55" s="163"/>
      <c r="O55" s="163"/>
      <c r="P55" s="163"/>
      <c r="Q55" s="164"/>
      <c r="R55" s="165"/>
    </row>
    <row r="56" spans="1:19" ht="21" customHeight="1">
      <c r="G56" s="111"/>
    </row>
    <row r="58" spans="1:19" ht="21" customHeight="1">
      <c r="A58" s="100"/>
      <c r="C58" s="100"/>
      <c r="R58" s="100"/>
    </row>
    <row r="59" spans="1:19" ht="21" customHeight="1">
      <c r="A59" s="100"/>
      <c r="C59" s="100"/>
      <c r="R59" s="100"/>
    </row>
    <row r="60" spans="1:19" ht="21" customHeight="1">
      <c r="A60" s="100"/>
      <c r="C60" s="100"/>
      <c r="R60" s="100"/>
    </row>
    <row r="62" spans="1:19" ht="21" customHeight="1">
      <c r="K62" s="168"/>
    </row>
  </sheetData>
  <sheetProtection selectLockedCells="1" selectUnlockedCells="1"/>
  <mergeCells count="286">
    <mergeCell ref="C19:C20"/>
    <mergeCell ref="E19:E20"/>
    <mergeCell ref="G19:G20"/>
    <mergeCell ref="H19:H20"/>
    <mergeCell ref="H3:H4"/>
    <mergeCell ref="J3:J4"/>
    <mergeCell ref="C3:C4"/>
    <mergeCell ref="E3:E4"/>
    <mergeCell ref="G3:G4"/>
    <mergeCell ref="C7:C8"/>
    <mergeCell ref="E7:E8"/>
    <mergeCell ref="G7:G8"/>
    <mergeCell ref="H7:H8"/>
    <mergeCell ref="J7:J8"/>
    <mergeCell ref="G5:G6"/>
    <mergeCell ref="H5:H6"/>
    <mergeCell ref="J5:J6"/>
    <mergeCell ref="H11:H12"/>
    <mergeCell ref="G11:G12"/>
    <mergeCell ref="E11:E12"/>
    <mergeCell ref="C11:C12"/>
    <mergeCell ref="C5:C6"/>
    <mergeCell ref="E5:E6"/>
    <mergeCell ref="C9:C10"/>
    <mergeCell ref="Q19:Q20"/>
    <mergeCell ref="R19:R20"/>
    <mergeCell ref="J13:J14"/>
    <mergeCell ref="J19:J20"/>
    <mergeCell ref="L19:L20"/>
    <mergeCell ref="M19:M20"/>
    <mergeCell ref="N19:N20"/>
    <mergeCell ref="A49:C49"/>
    <mergeCell ref="E49:F49"/>
    <mergeCell ref="G49:H49"/>
    <mergeCell ref="I49:J49"/>
    <mergeCell ref="L49:N49"/>
    <mergeCell ref="O49:R49"/>
    <mergeCell ref="A48:C48"/>
    <mergeCell ref="E48:F48"/>
    <mergeCell ref="G48:H48"/>
    <mergeCell ref="I48:J48"/>
    <mergeCell ref="L48:N48"/>
    <mergeCell ref="O48:R48"/>
    <mergeCell ref="A47:C47"/>
    <mergeCell ref="E47:F47"/>
    <mergeCell ref="G47:H47"/>
    <mergeCell ref="I47:J47"/>
    <mergeCell ref="L47:N47"/>
    <mergeCell ref="O47:R47"/>
    <mergeCell ref="C27:C28"/>
    <mergeCell ref="E27:E28"/>
    <mergeCell ref="G27:G28"/>
    <mergeCell ref="H27:H28"/>
    <mergeCell ref="J27:J28"/>
    <mergeCell ref="L27:L28"/>
    <mergeCell ref="C29:C30"/>
    <mergeCell ref="J29:J30"/>
    <mergeCell ref="H29:H30"/>
    <mergeCell ref="E29:E30"/>
    <mergeCell ref="G29:G30"/>
    <mergeCell ref="L29:L30"/>
    <mergeCell ref="M29:M30"/>
    <mergeCell ref="N29:N30"/>
    <mergeCell ref="O29:O30"/>
    <mergeCell ref="Q29:Q30"/>
    <mergeCell ref="R29:R30"/>
    <mergeCell ref="Q31:Q32"/>
    <mergeCell ref="R31:R32"/>
    <mergeCell ref="C33:C34"/>
    <mergeCell ref="E33:E34"/>
    <mergeCell ref="G33:G34"/>
    <mergeCell ref="H33:H34"/>
    <mergeCell ref="O25:O26"/>
    <mergeCell ref="P25:P26"/>
    <mergeCell ref="Q25:Q26"/>
    <mergeCell ref="R25:R26"/>
    <mergeCell ref="W26:W27"/>
    <mergeCell ref="P23:P24"/>
    <mergeCell ref="Q23:Q24"/>
    <mergeCell ref="R23:R24"/>
    <mergeCell ref="M27:M28"/>
    <mergeCell ref="N27:N28"/>
    <mergeCell ref="O27:O28"/>
    <mergeCell ref="P27:P28"/>
    <mergeCell ref="Q27:Q28"/>
    <mergeCell ref="R27:R28"/>
    <mergeCell ref="N23:N24"/>
    <mergeCell ref="O23:O24"/>
    <mergeCell ref="N25:N26"/>
    <mergeCell ref="H25:H26"/>
    <mergeCell ref="J25:J26"/>
    <mergeCell ref="L25:L26"/>
    <mergeCell ref="M25:M26"/>
    <mergeCell ref="C23:C24"/>
    <mergeCell ref="E23:E24"/>
    <mergeCell ref="G23:G24"/>
    <mergeCell ref="H23:H24"/>
    <mergeCell ref="J23:J24"/>
    <mergeCell ref="L23:L24"/>
    <mergeCell ref="M23:M24"/>
    <mergeCell ref="G25:G26"/>
    <mergeCell ref="Q21:Q22"/>
    <mergeCell ref="R21:R22"/>
    <mergeCell ref="C21:C22"/>
    <mergeCell ref="E21:E22"/>
    <mergeCell ref="G21:G22"/>
    <mergeCell ref="H21:H22"/>
    <mergeCell ref="J21:J22"/>
    <mergeCell ref="L21:L22"/>
    <mergeCell ref="M21:M22"/>
    <mergeCell ref="N21:N22"/>
    <mergeCell ref="Q17:Q18"/>
    <mergeCell ref="R17:R18"/>
    <mergeCell ref="C17:C18"/>
    <mergeCell ref="E17:E18"/>
    <mergeCell ref="G17:G18"/>
    <mergeCell ref="H17:H18"/>
    <mergeCell ref="J17:J18"/>
    <mergeCell ref="L17:L18"/>
    <mergeCell ref="M15:M16"/>
    <mergeCell ref="N15:N16"/>
    <mergeCell ref="O15:O16"/>
    <mergeCell ref="Q15:Q16"/>
    <mergeCell ref="R15:R16"/>
    <mergeCell ref="C13:C14"/>
    <mergeCell ref="E13:E14"/>
    <mergeCell ref="G13:G14"/>
    <mergeCell ref="H13:H14"/>
    <mergeCell ref="L13:L14"/>
    <mergeCell ref="M13:M14"/>
    <mergeCell ref="N13:N14"/>
    <mergeCell ref="O13:O14"/>
    <mergeCell ref="P13:P14"/>
    <mergeCell ref="Q13:Q14"/>
    <mergeCell ref="R13:R14"/>
    <mergeCell ref="C15:C16"/>
    <mergeCell ref="E15:E16"/>
    <mergeCell ref="G15:G16"/>
    <mergeCell ref="H15:H16"/>
    <mergeCell ref="J15:J16"/>
    <mergeCell ref="L15:L16"/>
    <mergeCell ref="E9:E10"/>
    <mergeCell ref="G9:G10"/>
    <mergeCell ref="H9:H10"/>
    <mergeCell ref="J9:J10"/>
    <mergeCell ref="L9:L10"/>
    <mergeCell ref="M9:M10"/>
    <mergeCell ref="N9:N10"/>
    <mergeCell ref="O9:O10"/>
    <mergeCell ref="R11:R12"/>
    <mergeCell ref="L11:L12"/>
    <mergeCell ref="M11:M12"/>
    <mergeCell ref="N11:N12"/>
    <mergeCell ref="O11:O12"/>
    <mergeCell ref="Q11:Q12"/>
    <mergeCell ref="P9:P10"/>
    <mergeCell ref="Q9:Q10"/>
    <mergeCell ref="A1:R1"/>
    <mergeCell ref="D2:E2"/>
    <mergeCell ref="F2:G2"/>
    <mergeCell ref="L3:L4"/>
    <mergeCell ref="M3:M4"/>
    <mergeCell ref="N3:N4"/>
    <mergeCell ref="O3:O4"/>
    <mergeCell ref="P3:P4"/>
    <mergeCell ref="Q3:Q4"/>
    <mergeCell ref="R3:R4"/>
    <mergeCell ref="K3:K4"/>
    <mergeCell ref="L5:L6"/>
    <mergeCell ref="M5:M6"/>
    <mergeCell ref="N5:N6"/>
    <mergeCell ref="O5:O6"/>
    <mergeCell ref="P5:P6"/>
    <mergeCell ref="Q5:Q6"/>
    <mergeCell ref="R5:R6"/>
    <mergeCell ref="R7:R8"/>
    <mergeCell ref="L7:L8"/>
    <mergeCell ref="M7:M8"/>
    <mergeCell ref="N7:N8"/>
    <mergeCell ref="O7:O8"/>
    <mergeCell ref="P7:P8"/>
    <mergeCell ref="Q7:Q8"/>
    <mergeCell ref="R9:R10"/>
    <mergeCell ref="J11:J12"/>
    <mergeCell ref="P11:P12"/>
    <mergeCell ref="P29:P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P15:P16"/>
    <mergeCell ref="O19:O20"/>
    <mergeCell ref="M17:M18"/>
    <mergeCell ref="N17:N18"/>
    <mergeCell ref="O17:O18"/>
    <mergeCell ref="P17:P18"/>
    <mergeCell ref="O21:O22"/>
    <mergeCell ref="P21:P22"/>
    <mergeCell ref="C25:C26"/>
    <mergeCell ref="E25:E26"/>
    <mergeCell ref="J33:J34"/>
    <mergeCell ref="L33:L34"/>
    <mergeCell ref="M33:M34"/>
    <mergeCell ref="N33:N34"/>
    <mergeCell ref="O33:O34"/>
    <mergeCell ref="P33:P34"/>
    <mergeCell ref="Q33:Q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5:P36"/>
    <mergeCell ref="Q35:Q36"/>
    <mergeCell ref="R35:R36"/>
    <mergeCell ref="C37:C38"/>
    <mergeCell ref="E37:E38"/>
    <mergeCell ref="H37:H38"/>
    <mergeCell ref="J37:J38"/>
    <mergeCell ref="L37:L38"/>
    <mergeCell ref="M37:M38"/>
    <mergeCell ref="N37:N38"/>
    <mergeCell ref="O37:O38"/>
    <mergeCell ref="P37:P38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C41:C42"/>
    <mergeCell ref="E41:E42"/>
    <mergeCell ref="G41:G42"/>
    <mergeCell ref="H41:H42"/>
    <mergeCell ref="J41:J42"/>
    <mergeCell ref="L41:L42"/>
    <mergeCell ref="M41:M42"/>
    <mergeCell ref="N41:N42"/>
    <mergeCell ref="O41:O42"/>
    <mergeCell ref="P41:P42"/>
    <mergeCell ref="Q41:Q42"/>
    <mergeCell ref="R41:R42"/>
    <mergeCell ref="E43:E44"/>
    <mergeCell ref="G43:G44"/>
    <mergeCell ref="H43:H44"/>
    <mergeCell ref="G37:G38"/>
    <mergeCell ref="J43:J44"/>
    <mergeCell ref="J45:J46"/>
    <mergeCell ref="P43:P44"/>
    <mergeCell ref="Q43:Q44"/>
    <mergeCell ref="R43:R44"/>
    <mergeCell ref="P45:P46"/>
    <mergeCell ref="Q45:Q46"/>
    <mergeCell ref="R45:R46"/>
    <mergeCell ref="Q37:Q38"/>
    <mergeCell ref="R37:R38"/>
    <mergeCell ref="P39:P40"/>
    <mergeCell ref="Q39:Q40"/>
    <mergeCell ref="R39:R40"/>
    <mergeCell ref="C43:C44"/>
    <mergeCell ref="C45:C46"/>
    <mergeCell ref="H45:H46"/>
    <mergeCell ref="E45:E46"/>
    <mergeCell ref="G45:G46"/>
    <mergeCell ref="L43:L44"/>
    <mergeCell ref="M43:M44"/>
    <mergeCell ref="N43:N44"/>
    <mergeCell ref="O43:O44"/>
    <mergeCell ref="L45:L46"/>
    <mergeCell ref="M45:M46"/>
    <mergeCell ref="N45:N46"/>
    <mergeCell ref="O45:O46"/>
  </mergeCells>
  <phoneticPr fontId="41" type="noConversion"/>
  <printOptions horizontalCentered="1" verticalCentered="1"/>
  <pageMargins left="0.23622047244094491" right="0.23622047244094491" top="0.19685039370078741" bottom="0.19685039370078741" header="0" footer="0"/>
  <pageSetup paperSize="9"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楊梅3月菜單(葷)</vt:lpstr>
      <vt:lpstr>楊梅3月菜單(素)</vt:lpstr>
      <vt:lpstr>楊梅3月幼兒園菜單</vt:lpstr>
      <vt:lpstr>楊梅3月幼兒園菜單!Print_Area</vt:lpstr>
      <vt:lpstr>'楊梅3月菜單(素)'!Print_Area</vt:lpstr>
      <vt:lpstr>'楊梅3月菜單(葷)'!Print_Area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2020-02-10T04:45:33Z</cp:lastPrinted>
  <dcterms:created xsi:type="dcterms:W3CDTF">2015-09-21T03:51:41Z</dcterms:created>
  <dcterms:modified xsi:type="dcterms:W3CDTF">2020-02-25T23:45:56Z</dcterms:modified>
</cp:coreProperties>
</file>