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" yWindow="15" windowWidth="10905" windowHeight="7875" tabRatio="894" activeTab="2"/>
  </bookViews>
  <sheets>
    <sheet name="楊梅6月菜單(葷) " sheetId="3" r:id="rId1"/>
    <sheet name="楊梅6月菜單(素) " sheetId="4" r:id="rId2"/>
    <sheet name="楊梅6月幼兒園菜單" sheetId="5" r:id="rId3"/>
  </sheets>
  <definedNames>
    <definedName name="_xlnm.Print_Area" localSheetId="2">楊梅6月幼兒園菜單!$A$1:$R$48</definedName>
    <definedName name="_xlnm.Print_Area" localSheetId="1">'楊梅6月菜單(素) '!$A$1:$P$52</definedName>
    <definedName name="_xlnm.Print_Area" localSheetId="0">'楊梅6月菜單(葷) '!$A$1:$P$54</definedName>
    <definedName name="Z_2533F5A2_B850_4827_AF0B_9273D21E96F6_.wvu.PrintArea" localSheetId="2" hidden="1">楊梅6月幼兒園菜單!$A$1:$R$45</definedName>
    <definedName name="Z_2533F5A2_B850_4827_AF0B_9273D21E96F6_.wvu.Rows" localSheetId="2" hidden="1">楊梅6月幼兒園菜單!#REF!</definedName>
    <definedName name="Z_BA281A06_F44F_4E2E_8200_119C13A6BFB7_.wvu.Cols" localSheetId="2" hidden="1">楊梅6月幼兒園菜單!$L:$R</definedName>
    <definedName name="Z_BA281A06_F44F_4E2E_8200_119C13A6BFB7_.wvu.PrintArea" localSheetId="2" hidden="1">楊梅6月幼兒園菜單!$A$1:$R$45</definedName>
    <definedName name="Z_BA281A06_F44F_4E2E_8200_119C13A6BFB7_.wvu.Rows" localSheetId="2" hidden="1">楊梅6月幼兒園菜單!$43:$45</definedName>
  </definedNames>
  <calcPr calcId="145621"/>
</workbook>
</file>

<file path=xl/calcChain.xml><?xml version="1.0" encoding="utf-8"?>
<calcChain xmlns="http://schemas.openxmlformats.org/spreadsheetml/2006/main">
  <c r="P43" i="4" l="1"/>
  <c r="P41" i="4"/>
  <c r="P39" i="4"/>
  <c r="P37" i="4"/>
  <c r="P35" i="4"/>
  <c r="P33" i="4"/>
  <c r="P31" i="4"/>
  <c r="P29" i="4"/>
  <c r="P27" i="4"/>
  <c r="P25" i="4"/>
  <c r="P23" i="4"/>
  <c r="P21" i="4"/>
  <c r="P19" i="4"/>
  <c r="P17" i="4"/>
  <c r="P15" i="4"/>
  <c r="P13" i="4"/>
  <c r="P11" i="4"/>
  <c r="P9" i="4"/>
  <c r="P7" i="4"/>
  <c r="P5" i="4"/>
  <c r="R23" i="5" l="1"/>
  <c r="P25" i="3" l="1"/>
  <c r="R41" i="5"/>
  <c r="R39" i="5"/>
  <c r="R37" i="5"/>
  <c r="R35" i="5"/>
  <c r="R33" i="5"/>
  <c r="R31" i="5"/>
  <c r="R29" i="5"/>
  <c r="R27" i="5"/>
  <c r="R25" i="5"/>
  <c r="R21" i="5"/>
  <c r="R19" i="5"/>
  <c r="R17" i="5"/>
  <c r="R15" i="5"/>
  <c r="R13" i="5"/>
  <c r="R11" i="5"/>
  <c r="R9" i="5"/>
  <c r="R7" i="5"/>
  <c r="R5" i="5"/>
  <c r="A5" i="5"/>
  <c r="A7" i="5" s="1"/>
  <c r="A9" i="5" s="1"/>
  <c r="A11" i="5" s="1"/>
  <c r="A13" i="5" s="1"/>
  <c r="A15" i="5" s="1"/>
  <c r="A17" i="5" s="1"/>
  <c r="A19" i="5" s="1"/>
  <c r="A21" i="5" s="1"/>
  <c r="A23" i="5" s="1"/>
  <c r="A25" i="5" s="1"/>
  <c r="A27" i="5" s="1"/>
  <c r="A29" i="5" s="1"/>
  <c r="A31" i="5" s="1"/>
  <c r="A33" i="5" s="1"/>
  <c r="A35" i="5" s="1"/>
  <c r="A37" i="5" s="1"/>
  <c r="A39" i="5" s="1"/>
  <c r="A41" i="5" s="1"/>
  <c r="R3" i="5"/>
  <c r="A7" i="4" l="1"/>
  <c r="A9" i="4" s="1"/>
  <c r="A11" i="4" s="1"/>
  <c r="A13" i="4" s="1"/>
  <c r="A15" i="4" s="1"/>
  <c r="A17" i="4" s="1"/>
  <c r="A19" i="4" s="1"/>
  <c r="A21" i="4" s="1"/>
  <c r="A23" i="4" s="1"/>
  <c r="A25" i="4" s="1"/>
  <c r="A27" i="4" s="1"/>
  <c r="A29" i="4" s="1"/>
  <c r="A31" i="4" s="1"/>
  <c r="A33" i="4" s="1"/>
  <c r="A35" i="4" s="1"/>
  <c r="A37" i="4" s="1"/>
  <c r="A39" i="4" s="1"/>
  <c r="A41" i="4" s="1"/>
  <c r="A43" i="4" s="1"/>
  <c r="P43" i="3" l="1"/>
  <c r="P41" i="3"/>
  <c r="P39" i="3"/>
  <c r="P37" i="3"/>
  <c r="P35" i="3"/>
  <c r="P33" i="3"/>
  <c r="P31" i="3"/>
  <c r="P29" i="3"/>
  <c r="P27" i="3"/>
  <c r="P23" i="3"/>
  <c r="P21" i="3"/>
  <c r="P19" i="3"/>
  <c r="P17" i="3"/>
  <c r="P15" i="3"/>
  <c r="P13" i="3"/>
  <c r="P11" i="3"/>
  <c r="P9" i="3"/>
  <c r="P7" i="3"/>
  <c r="P5" i="3"/>
  <c r="A7" i="3"/>
  <c r="A9" i="3" s="1"/>
  <c r="A11" i="3" s="1"/>
  <c r="A13" i="3" s="1"/>
  <c r="A15" i="3" s="1"/>
  <c r="A17" i="3" s="1"/>
  <c r="A19" i="3" s="1"/>
  <c r="A21" i="3" s="1"/>
  <c r="A23" i="3" s="1"/>
  <c r="A25" i="3" s="1"/>
  <c r="A27" i="3" s="1"/>
  <c r="A29" i="3" s="1"/>
  <c r="A31" i="3" s="1"/>
  <c r="A33" i="3" s="1"/>
  <c r="A35" i="3" s="1"/>
  <c r="A37" i="3" s="1"/>
  <c r="A39" i="3" s="1"/>
  <c r="A41" i="3" s="1"/>
  <c r="A43" i="3" s="1"/>
</calcChain>
</file>

<file path=xl/comments1.xml><?xml version="1.0" encoding="utf-8"?>
<comments xmlns="http://schemas.openxmlformats.org/spreadsheetml/2006/main">
  <authors>
    <author>Administrator</author>
  </authors>
  <commentList>
    <comment ref="B27" authorId="0">
      <text>
        <r>
          <rPr>
            <b/>
            <sz val="16"/>
            <color indexed="81"/>
            <rFont val="細明體"/>
            <family val="3"/>
            <charset val="136"/>
          </rPr>
          <t>蘿蔔糕</t>
        </r>
        <r>
          <rPr>
            <b/>
            <sz val="16"/>
            <color indexed="81"/>
            <rFont val="Tahoma"/>
            <family val="2"/>
          </rPr>
          <t>+</t>
        </r>
        <r>
          <rPr>
            <b/>
            <sz val="16"/>
            <color indexed="81"/>
            <rFont val="細明體"/>
            <family val="3"/>
            <charset val="136"/>
          </rPr>
          <t>量</t>
        </r>
        <r>
          <rPr>
            <b/>
            <sz val="9"/>
            <color indexed="81"/>
            <rFont val="細明體"/>
            <family val="3"/>
            <charset val="136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<sst xmlns="http://schemas.openxmlformats.org/spreadsheetml/2006/main" count="872" uniqueCount="389">
  <si>
    <r>
      <rPr>
        <sz val="12"/>
        <rFont val="標楷體"/>
        <family val="4"/>
        <charset val="136"/>
      </rPr>
      <t>日期</t>
    </r>
  </si>
  <si>
    <r>
      <rPr>
        <sz val="14"/>
        <rFont val="標楷體"/>
        <family val="4"/>
        <charset val="136"/>
      </rPr>
      <t>主食</t>
    </r>
  </si>
  <si>
    <r>
      <rPr>
        <sz val="14"/>
        <rFont val="標楷體"/>
        <family val="4"/>
        <charset val="136"/>
      </rPr>
      <t>主菜</t>
    </r>
  </si>
  <si>
    <r>
      <rPr>
        <sz val="14"/>
        <rFont val="標楷體"/>
        <family val="4"/>
        <charset val="136"/>
      </rPr>
      <t>副菜</t>
    </r>
  </si>
  <si>
    <r>
      <rPr>
        <sz val="14"/>
        <rFont val="標楷體"/>
        <family val="4"/>
        <charset val="136"/>
      </rPr>
      <t>青菜</t>
    </r>
  </si>
  <si>
    <r>
      <rPr>
        <sz val="14"/>
        <rFont val="標楷體"/>
        <family val="4"/>
        <charset val="136"/>
      </rPr>
      <t>湯品</t>
    </r>
  </si>
  <si>
    <t>0~1</t>
  </si>
  <si>
    <r>
      <rPr>
        <sz val="11"/>
        <rFont val="標楷體"/>
        <family val="4"/>
        <charset val="136"/>
      </rPr>
      <t>五</t>
    </r>
    <phoneticPr fontId="8" type="noConversion"/>
  </si>
  <si>
    <t>糙米飯</t>
  </si>
  <si>
    <r>
      <rPr>
        <sz val="14"/>
        <rFont val="標楷體"/>
        <family val="4"/>
        <charset val="136"/>
      </rPr>
      <t>水果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</si>
  <si>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全榖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</si>
  <si>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蛋豆魚肉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</si>
  <si>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蔬菜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</si>
  <si>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水果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</si>
  <si>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奶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</si>
  <si>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油脂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</si>
  <si>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熱量
</t>
    </r>
    <r>
      <rPr>
        <sz val="6"/>
        <color indexed="8"/>
        <rFont val="Arial"/>
        <family val="2"/>
      </rPr>
      <t>(Kcal)</t>
    </r>
    <phoneticPr fontId="8" type="noConversion"/>
  </si>
  <si>
    <r>
      <rPr>
        <sz val="11"/>
        <rFont val="標楷體"/>
        <family val="4"/>
        <charset val="136"/>
      </rPr>
      <t>一</t>
    </r>
    <phoneticPr fontId="8" type="noConversion"/>
  </si>
  <si>
    <r>
      <rPr>
        <sz val="11"/>
        <rFont val="標楷體"/>
        <family val="4"/>
        <charset val="136"/>
      </rPr>
      <t>二</t>
    </r>
    <phoneticPr fontId="8" type="noConversion"/>
  </si>
  <si>
    <r>
      <rPr>
        <sz val="11"/>
        <rFont val="標楷體"/>
        <family val="4"/>
        <charset val="136"/>
      </rPr>
      <t>三</t>
    </r>
    <phoneticPr fontId="8" type="noConversion"/>
  </si>
  <si>
    <r>
      <rPr>
        <sz val="11"/>
        <rFont val="標楷體"/>
        <family val="4"/>
        <charset val="136"/>
      </rPr>
      <t>四</t>
    </r>
    <phoneticPr fontId="8" type="noConversion"/>
  </si>
  <si>
    <t>一</t>
    <phoneticPr fontId="8" type="noConversion"/>
  </si>
  <si>
    <r>
      <rPr>
        <sz val="8"/>
        <rFont val="標楷體"/>
        <family val="4"/>
        <charset val="136"/>
      </rPr>
      <t>學校午餐營養所需</t>
    </r>
  </si>
  <si>
    <r>
      <rPr>
        <sz val="10"/>
        <rFont val="標楷體"/>
        <family val="4"/>
        <charset val="136"/>
      </rPr>
      <t>熱量</t>
    </r>
    <r>
      <rPr>
        <sz val="10"/>
        <rFont val="Arial"/>
        <family val="2"/>
      </rPr>
      <t>(Kcal)</t>
    </r>
  </si>
  <si>
    <r>
      <rPr>
        <sz val="10"/>
        <rFont val="標楷體"/>
        <family val="4"/>
        <charset val="136"/>
      </rPr>
      <t>主食類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</si>
  <si>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豆魚肉蛋類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</si>
  <si>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蔬菜類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</si>
  <si>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水果類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</si>
  <si>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奶類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</si>
  <si>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油脂與堅果種子類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</si>
  <si>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國小</t>
    </r>
    <r>
      <rPr>
        <sz val="10"/>
        <rFont val="Arial"/>
        <family val="2"/>
      </rPr>
      <t>1-3</t>
    </r>
    <r>
      <rPr>
        <sz val="10"/>
        <rFont val="標楷體"/>
        <family val="4"/>
        <charset val="136"/>
      </rPr>
      <t>年級</t>
    </r>
  </si>
  <si>
    <t>2~2.5</t>
  </si>
  <si>
    <r>
      <rPr>
        <sz val="10"/>
        <rFont val="標楷體"/>
        <family val="4"/>
        <charset val="136"/>
      </rPr>
      <t>國小</t>
    </r>
    <r>
      <rPr>
        <sz val="10"/>
        <rFont val="Arial"/>
        <family val="2"/>
      </rPr>
      <t>4-6</t>
    </r>
    <r>
      <rPr>
        <sz val="10"/>
        <rFont val="標楷體"/>
        <family val="4"/>
        <charset val="136"/>
      </rPr>
      <t>年級</t>
    </r>
  </si>
  <si>
    <r>
      <rPr>
        <b/>
        <sz val="10"/>
        <rFont val="標楷體"/>
        <family val="4"/>
        <charset val="136"/>
      </rPr>
      <t>表單設計</t>
    </r>
    <r>
      <rPr>
        <b/>
        <sz val="10"/>
        <rFont val="Arial"/>
        <family val="2"/>
      </rPr>
      <t>:</t>
    </r>
    <r>
      <rPr>
        <b/>
        <sz val="10"/>
        <rFont val="標楷體"/>
        <family val="4"/>
        <charset val="136"/>
      </rPr>
      <t>軒泰食品有限公司</t>
    </r>
  </si>
  <si>
    <r>
      <rPr>
        <b/>
        <sz val="10"/>
        <color indexed="8"/>
        <rFont val="標楷體"/>
        <family val="4"/>
        <charset val="136"/>
      </rPr>
      <t>菜單審核小組</t>
    </r>
  </si>
  <si>
    <t>校長</t>
  </si>
  <si>
    <t>國中</t>
  </si>
  <si>
    <t>特餐</t>
  </si>
  <si>
    <t>芝麻飯</t>
  </si>
  <si>
    <r>
      <rPr>
        <sz val="9"/>
        <rFont val="標楷體"/>
        <family val="4"/>
        <charset val="136"/>
      </rPr>
      <t>五</t>
    </r>
    <phoneticPr fontId="8" type="noConversion"/>
  </si>
  <si>
    <t>吉園圃蔬菜</t>
  </si>
  <si>
    <t>有機蔬菜</t>
  </si>
  <si>
    <t>主任</t>
    <phoneticPr fontId="8" type="noConversion"/>
  </si>
  <si>
    <t>午餐執秘</t>
    <phoneticPr fontId="8" type="noConversion"/>
  </si>
  <si>
    <t>營養師</t>
  </si>
  <si>
    <t>沙茶魚丁</t>
  </si>
  <si>
    <t>芋香西谷米</t>
  </si>
  <si>
    <t>絲瓜蛋花湯</t>
  </si>
  <si>
    <t>排骨丁.馬鈴薯.豆豉</t>
  </si>
  <si>
    <t>魚丁.洋蔥.青椒</t>
  </si>
  <si>
    <t>絲瓜.洗選蛋</t>
  </si>
  <si>
    <t>油品:</t>
    <phoneticPr fontId="8" type="noConversion"/>
  </si>
  <si>
    <t>沙拉油(台糖)</t>
    <phoneticPr fontId="8" type="noConversion"/>
  </si>
  <si>
    <t>調味品:</t>
    <phoneticPr fontId="8" type="noConversion"/>
  </si>
  <si>
    <t>醬油(統一)、糖(台糖)、鹽(台鹽)</t>
    <phoneticPr fontId="8" type="noConversion"/>
  </si>
  <si>
    <t>蕎麥飯</t>
  </si>
  <si>
    <t>小米飯</t>
  </si>
  <si>
    <t>麥片飯</t>
  </si>
  <si>
    <t>蒸</t>
    <phoneticPr fontId="8" type="noConversion"/>
  </si>
  <si>
    <t>燒</t>
    <phoneticPr fontId="8" type="noConversion"/>
  </si>
  <si>
    <t>滷</t>
    <phoneticPr fontId="8" type="noConversion"/>
  </si>
  <si>
    <t>炒</t>
    <phoneticPr fontId="8" type="noConversion"/>
  </si>
  <si>
    <t>紫菜蛋花湯</t>
    <phoneticPr fontId="8" type="noConversion"/>
  </si>
  <si>
    <t>薏仁飯</t>
    <phoneticPr fontId="8" type="noConversion"/>
  </si>
  <si>
    <t>水果</t>
    <phoneticPr fontId="39" type="noConversion"/>
  </si>
  <si>
    <t>有機蔬菜</t>
    <phoneticPr fontId="39" type="noConversion"/>
  </si>
  <si>
    <t>魚片.青蔥.薑</t>
    <phoneticPr fontId="39" type="noConversion"/>
  </si>
  <si>
    <t>紅豆薏仁湯</t>
  </si>
  <si>
    <t>紅豆.小薏仁</t>
  </si>
  <si>
    <t>銀耳枸杞甜湯</t>
    <phoneticPr fontId="39" type="noConversion"/>
  </si>
  <si>
    <t>牛蒡養生湯</t>
    <phoneticPr fontId="8" type="noConversion"/>
  </si>
  <si>
    <t>牛蒡.刈薯.大骨</t>
    <phoneticPr fontId="8" type="noConversion"/>
  </si>
  <si>
    <t>滷什錦</t>
    <phoneticPr fontId="39" type="noConversion"/>
  </si>
  <si>
    <t>醋溜雞丁</t>
    <phoneticPr fontId="8" type="noConversion"/>
  </si>
  <si>
    <t>雞丁.青椒.洋蔥.木耳</t>
    <phoneticPr fontId="8" type="noConversion"/>
  </si>
  <si>
    <t>炒粄條</t>
    <phoneticPr fontId="39" type="noConversion"/>
  </si>
  <si>
    <t>芋頭.西谷米.二砂</t>
  </si>
  <si>
    <t>豆豉燒排骨</t>
  </si>
  <si>
    <t>三杯雞丁</t>
    <phoneticPr fontId="39" type="noConversion"/>
  </si>
  <si>
    <t>蘿蔔燉肉</t>
    <phoneticPr fontId="39" type="noConversion"/>
  </si>
  <si>
    <t>海節燒素雞</t>
    <phoneticPr fontId="39" type="noConversion"/>
  </si>
  <si>
    <t>海帶結.素雞.紅蘿蔔</t>
    <phoneticPr fontId="39" type="noConversion"/>
  </si>
  <si>
    <t>玉米粒.洗選蛋</t>
    <phoneticPr fontId="39" type="noConversion"/>
  </si>
  <si>
    <t>筍香燒雞</t>
    <phoneticPr fontId="39" type="noConversion"/>
  </si>
  <si>
    <t>粄條.肉絲.綠豆芽.青蔥</t>
    <phoneticPr fontId="39" type="noConversion"/>
  </si>
  <si>
    <t>照燒雞丁</t>
    <phoneticPr fontId="39" type="noConversion"/>
  </si>
  <si>
    <t>雞丁.洋蔥.白芝麻</t>
    <phoneticPr fontId="39" type="noConversion"/>
  </si>
  <si>
    <t>青菜蛋花湯</t>
    <phoneticPr fontId="39" type="noConversion"/>
  </si>
  <si>
    <t>青菜.洗選蛋</t>
    <phoneticPr fontId="39" type="noConversion"/>
  </si>
  <si>
    <t>玉米蛋花湯</t>
    <phoneticPr fontId="39" type="noConversion"/>
  </si>
  <si>
    <t>海帶黃芽湯</t>
    <phoneticPr fontId="39" type="noConversion"/>
  </si>
  <si>
    <t>乾海帶.黃豆芽</t>
    <phoneticPr fontId="39" type="noConversion"/>
  </si>
  <si>
    <t>青木瓜大骨湯</t>
    <phoneticPr fontId="8" type="noConversion"/>
  </si>
  <si>
    <t>青木瓜.大骨</t>
    <phoneticPr fontId="8" type="noConversion"/>
  </si>
  <si>
    <t>椒麻雞丁</t>
    <phoneticPr fontId="8" type="noConversion"/>
  </si>
  <si>
    <t>香滷雞排</t>
    <phoneticPr fontId="39" type="noConversion"/>
  </si>
  <si>
    <t>雞排</t>
    <phoneticPr fontId="39" type="noConversion"/>
  </si>
  <si>
    <t>玉米粒.洗選蛋</t>
    <phoneticPr fontId="8" type="noConversion"/>
  </si>
  <si>
    <t>菇菇蒸蛋</t>
    <phoneticPr fontId="39" type="noConversion"/>
  </si>
  <si>
    <t>菇.洗選蛋</t>
    <phoneticPr fontId="39" type="noConversion"/>
  </si>
  <si>
    <t>什錦鮮蔬</t>
    <phoneticPr fontId="8" type="noConversion"/>
  </si>
  <si>
    <t>花椰菜.紅蘿蔔.菇</t>
    <phoneticPr fontId="8" type="noConversion"/>
  </si>
  <si>
    <t>麻婆洋芋</t>
    <phoneticPr fontId="8" type="noConversion"/>
  </si>
  <si>
    <t>馬鈴薯.絞肉.青蔥</t>
    <phoneticPr fontId="8" type="noConversion"/>
  </si>
  <si>
    <t>醬燒冬瓜</t>
    <phoneticPr fontId="39" type="noConversion"/>
  </si>
  <si>
    <t>冬瓜.菇.青蔥</t>
    <phoneticPr fontId="39" type="noConversion"/>
  </si>
  <si>
    <t>涼拌香茄</t>
    <phoneticPr fontId="8" type="noConversion"/>
  </si>
  <si>
    <t>清蒸魚片</t>
    <phoneticPr fontId="39" type="noConversion"/>
  </si>
  <si>
    <t>炒三絲</t>
    <phoneticPr fontId="8" type="noConversion"/>
  </si>
  <si>
    <t>肉絲.豆芽.紅蘿蔔.青蔥</t>
    <phoneticPr fontId="8" type="noConversion"/>
  </si>
  <si>
    <t>白木耳.枸杞.二砂</t>
    <phoneticPr fontId="39" type="noConversion"/>
  </si>
  <si>
    <t>酸辣湯</t>
    <phoneticPr fontId="8" type="noConversion"/>
  </si>
  <si>
    <t>玉米蒸蛋</t>
    <phoneticPr fontId="39" type="noConversion"/>
  </si>
  <si>
    <t>紫菜.洗選蛋</t>
    <phoneticPr fontId="8" type="noConversion"/>
  </si>
  <si>
    <t>豆腐.木耳.紅蘿蔔.洗選蛋</t>
    <phoneticPr fontId="8" type="noConversion"/>
  </si>
  <si>
    <t>芹香蘿蔔湯</t>
    <phoneticPr fontId="39" type="noConversion"/>
  </si>
  <si>
    <t>芹菜.蘿蔔.大骨</t>
    <phoneticPr fontId="39" type="noConversion"/>
  </si>
  <si>
    <t>小魚莧菜湯</t>
    <phoneticPr fontId="8" type="noConversion"/>
  </si>
  <si>
    <t>莧菜.小魚干</t>
    <phoneticPr fontId="8" type="noConversion"/>
  </si>
  <si>
    <t>味噌湯</t>
    <phoneticPr fontId="8" type="noConversion"/>
  </si>
  <si>
    <t>豆腐.味噌</t>
    <phoneticPr fontId="8" type="noConversion"/>
  </si>
  <si>
    <t>燒</t>
    <phoneticPr fontId="8" type="noConversion"/>
  </si>
  <si>
    <t>蒸</t>
    <phoneticPr fontId="8" type="noConversion"/>
  </si>
  <si>
    <t>炒</t>
    <phoneticPr fontId="8" type="noConversion"/>
  </si>
  <si>
    <t>炒</t>
    <phoneticPr fontId="8" type="noConversion"/>
  </si>
  <si>
    <t>燉</t>
    <phoneticPr fontId="8" type="noConversion"/>
  </si>
  <si>
    <t>燒</t>
    <phoneticPr fontId="8" type="noConversion"/>
  </si>
  <si>
    <t>炸</t>
    <phoneticPr fontId="8" type="noConversion"/>
  </si>
  <si>
    <t>黃瓜大骨湯</t>
    <phoneticPr fontId="8" type="noConversion"/>
  </si>
  <si>
    <t>大黃瓜.大骨</t>
    <phoneticPr fontId="8" type="noConversion"/>
  </si>
  <si>
    <t>馬鈴薯.咖哩.紅蘿蔔.白米</t>
    <phoneticPr fontId="8" type="noConversion"/>
  </si>
  <si>
    <t>咖哩炒飯</t>
    <phoneticPr fontId="8" type="noConversion"/>
  </si>
  <si>
    <t>鮮蔬炒蛋</t>
    <phoneticPr fontId="8" type="noConversion"/>
  </si>
  <si>
    <t>炸醬麵</t>
    <phoneticPr fontId="8" type="noConversion"/>
  </si>
  <si>
    <t>麵.絞肉.高麗菜.紅蘿蔔.甜麵醬</t>
    <phoneticPr fontId="8" type="noConversion"/>
  </si>
  <si>
    <t>蒲瓜大骨湯</t>
    <phoneticPr fontId="8" type="noConversion"/>
  </si>
  <si>
    <t>扁蒲.大骨</t>
    <phoneticPr fontId="8" type="noConversion"/>
  </si>
  <si>
    <t>田園蔬菜湯</t>
    <phoneticPr fontId="8" type="noConversion"/>
  </si>
  <si>
    <t>大白菜.洋蔥.西芹.大骨</t>
    <phoneticPr fontId="8" type="noConversion"/>
  </si>
  <si>
    <t>筍香大骨湯</t>
    <phoneticPr fontId="8" type="noConversion"/>
  </si>
  <si>
    <t>竹筍.大骨</t>
    <phoneticPr fontId="8" type="noConversion"/>
  </si>
  <si>
    <t>海帶結.豆腐.肉丁</t>
    <phoneticPr fontId="39" type="noConversion"/>
  </si>
  <si>
    <t>鮮蔬雞丁</t>
    <phoneticPr fontId="8" type="noConversion"/>
  </si>
  <si>
    <t>炒</t>
    <phoneticPr fontId="8" type="noConversion"/>
  </si>
  <si>
    <t>醋溜鮑菇</t>
    <phoneticPr fontId="8" type="noConversion"/>
  </si>
  <si>
    <t>杏鮑菇頭.青椒.木耳</t>
    <phoneticPr fontId="8" type="noConversion"/>
  </si>
  <si>
    <t>三杯紫茄</t>
    <phoneticPr fontId="39" type="noConversion"/>
  </si>
  <si>
    <t>茄子.紅蘿蔔.麵腸</t>
    <phoneticPr fontId="39" type="noConversion"/>
  </si>
  <si>
    <t>莧菜湯</t>
    <phoneticPr fontId="8" type="noConversion"/>
  </si>
  <si>
    <t>莧菜</t>
    <phoneticPr fontId="8" type="noConversion"/>
  </si>
  <si>
    <t>菇.蘿蔔.蔬菜.青豆</t>
    <phoneticPr fontId="39" type="noConversion"/>
  </si>
  <si>
    <t>味噌燒豆腐</t>
    <phoneticPr fontId="39" type="noConversion"/>
  </si>
  <si>
    <t>豆腐.味噌</t>
    <phoneticPr fontId="8" type="noConversion"/>
  </si>
  <si>
    <t>燒</t>
    <phoneticPr fontId="8" type="noConversion"/>
  </si>
  <si>
    <t>豆醬油腐</t>
    <phoneticPr fontId="39" type="noConversion"/>
  </si>
  <si>
    <t>油豆腐.豆瓣醬.薑末</t>
    <phoneticPr fontId="39" type="noConversion"/>
  </si>
  <si>
    <t>蒲瓜湯</t>
    <phoneticPr fontId="8" type="noConversion"/>
  </si>
  <si>
    <t>扁蒲</t>
    <phoneticPr fontId="8" type="noConversion"/>
  </si>
  <si>
    <t>蘿蔔燒麵輪</t>
    <phoneticPr fontId="39" type="noConversion"/>
  </si>
  <si>
    <t>麵輪.白蘿蔔</t>
    <phoneticPr fontId="39" type="noConversion"/>
  </si>
  <si>
    <t>筍香燒油腐</t>
    <phoneticPr fontId="39" type="noConversion"/>
  </si>
  <si>
    <t>油豆腐.竹筍.紅蘿蔔</t>
    <phoneticPr fontId="39" type="noConversion"/>
  </si>
  <si>
    <t>馬鈴薯.豆瓣醬</t>
    <phoneticPr fontId="8" type="noConversion"/>
  </si>
  <si>
    <t>麵.高麗菜.紅蘿蔔.甜麵醬</t>
    <phoneticPr fontId="8" type="noConversion"/>
  </si>
  <si>
    <t>鮮蔬炒菇</t>
    <phoneticPr fontId="8" type="noConversion"/>
  </si>
  <si>
    <t>花椰菜.菇</t>
    <phoneticPr fontId="8" type="noConversion"/>
  </si>
  <si>
    <t>大黃瓜</t>
    <phoneticPr fontId="8" type="noConversion"/>
  </si>
  <si>
    <t>黃瓜湯</t>
    <phoneticPr fontId="8" type="noConversion"/>
  </si>
  <si>
    <t>椒鹽豆腸</t>
    <phoneticPr fontId="39" type="noConversion"/>
  </si>
  <si>
    <t>豆腸.地瓜</t>
    <phoneticPr fontId="39" type="noConversion"/>
  </si>
  <si>
    <t>冬瓜.菇</t>
    <phoneticPr fontId="39" type="noConversion"/>
  </si>
  <si>
    <t>豉香豆腐</t>
    <phoneticPr fontId="39" type="noConversion"/>
  </si>
  <si>
    <t>豆腐.豆豉</t>
    <phoneticPr fontId="39" type="noConversion"/>
  </si>
  <si>
    <t>牛蒡.刈薯</t>
    <phoneticPr fontId="8" type="noConversion"/>
  </si>
  <si>
    <t>南瓜燒百頁</t>
    <phoneticPr fontId="8" type="noConversion"/>
  </si>
  <si>
    <t>南瓜.百頁豆腐</t>
    <phoneticPr fontId="39" type="noConversion"/>
  </si>
  <si>
    <t>大白菜.西芹</t>
    <phoneticPr fontId="8" type="noConversion"/>
  </si>
  <si>
    <t>豆腸.高麗菜</t>
    <phoneticPr fontId="8" type="noConversion"/>
  </si>
  <si>
    <t>椒麻豆腸</t>
    <phoneticPr fontId="8" type="noConversion"/>
  </si>
  <si>
    <t>沙茶干片</t>
    <phoneticPr fontId="39" type="noConversion"/>
  </si>
  <si>
    <t>豆干片.青椒</t>
    <phoneticPr fontId="39" type="noConversion"/>
  </si>
  <si>
    <t>竹筍</t>
    <phoneticPr fontId="8" type="noConversion"/>
  </si>
  <si>
    <t>筍香湯</t>
    <phoneticPr fontId="8" type="noConversion"/>
  </si>
  <si>
    <t>香滷油腐</t>
    <phoneticPr fontId="39" type="noConversion"/>
  </si>
  <si>
    <t>手工炸豆腐</t>
    <phoneticPr fontId="39" type="noConversion"/>
  </si>
  <si>
    <t>照燒麵腸</t>
    <phoneticPr fontId="39" type="noConversion"/>
  </si>
  <si>
    <t>麵腸.白芝麻</t>
    <phoneticPr fontId="39" type="noConversion"/>
  </si>
  <si>
    <t>茄子.香菜</t>
    <phoneticPr fontId="8" type="noConversion"/>
  </si>
  <si>
    <t>粄條.綠豆芽</t>
    <phoneticPr fontId="39" type="noConversion"/>
  </si>
  <si>
    <t>海帶結.豆腐</t>
    <phoneticPr fontId="39" type="noConversion"/>
  </si>
  <si>
    <t>青木瓜</t>
    <phoneticPr fontId="8" type="noConversion"/>
  </si>
  <si>
    <t>青木瓜湯</t>
    <phoneticPr fontId="8" type="noConversion"/>
  </si>
  <si>
    <t>醬淋豆包</t>
    <phoneticPr fontId="39" type="noConversion"/>
  </si>
  <si>
    <t>豆包.薑絲.香菜</t>
    <phoneticPr fontId="39" type="noConversion"/>
  </si>
  <si>
    <t>菜豆.豆芽.紅蘿蔔</t>
    <phoneticPr fontId="8" type="noConversion"/>
  </si>
  <si>
    <t>芹菜.蘿蔔</t>
    <phoneticPr fontId="39" type="noConversion"/>
  </si>
  <si>
    <t>和風燴飯</t>
    <phoneticPr fontId="39" type="noConversion"/>
  </si>
  <si>
    <t>燴</t>
    <phoneticPr fontId="8" type="noConversion"/>
  </si>
  <si>
    <t>菇.蘿蔔.蔬菜.青豆.肉絲</t>
    <phoneticPr fontId="39" type="noConversion"/>
  </si>
  <si>
    <t>洋蔥肉柳</t>
    <phoneticPr fontId="39" type="noConversion"/>
  </si>
  <si>
    <t>肉柳.洋蔥.紅蘿蔔</t>
    <phoneticPr fontId="8" type="noConversion"/>
  </si>
  <si>
    <t>南瓜燒肉</t>
    <phoneticPr fontId="8" type="noConversion"/>
  </si>
  <si>
    <t>炸</t>
    <phoneticPr fontId="8" type="noConversion"/>
  </si>
  <si>
    <t>糖醋肉丁</t>
    <phoneticPr fontId="8" type="noConversion"/>
  </si>
  <si>
    <t>肉丁.洋蔥去皮.鳳梨</t>
    <phoneticPr fontId="8" type="noConversion"/>
  </si>
  <si>
    <t>涼拌香茄</t>
    <phoneticPr fontId="8" type="noConversion"/>
  </si>
  <si>
    <t>茄子.絞肉.蒜末.青蔥.薑末</t>
    <phoneticPr fontId="8" type="noConversion"/>
  </si>
  <si>
    <t>燒</t>
    <phoneticPr fontId="8" type="noConversion"/>
  </si>
  <si>
    <t>和風燴飯</t>
    <phoneticPr fontId="39" type="noConversion"/>
  </si>
  <si>
    <t>炸</t>
    <phoneticPr fontId="8" type="noConversion"/>
  </si>
  <si>
    <t>糖醋百頁</t>
    <phoneticPr fontId="39" type="noConversion"/>
  </si>
  <si>
    <t>百頁豆腐.鳳梨.青椒</t>
    <phoneticPr fontId="39" type="noConversion"/>
  </si>
  <si>
    <t>蒸</t>
    <phoneticPr fontId="8" type="noConversion"/>
  </si>
  <si>
    <t>吉園圃蔬菜</t>
    <phoneticPr fontId="39" type="noConversion"/>
  </si>
  <si>
    <t>蔬菜</t>
    <phoneticPr fontId="8" type="noConversion"/>
  </si>
  <si>
    <t>蔬菜</t>
    <phoneticPr fontId="39" type="noConversion"/>
  </si>
  <si>
    <t>炒</t>
    <phoneticPr fontId="8" type="noConversion"/>
  </si>
  <si>
    <t>早點</t>
  </si>
  <si>
    <r>
      <rPr>
        <sz val="14"/>
        <rFont val="標楷體"/>
        <family val="4"/>
        <charset val="136"/>
      </rPr>
      <t>水果</t>
    </r>
    <phoneticPr fontId="8" type="noConversion"/>
  </si>
  <si>
    <t>午點</t>
    <phoneticPr fontId="39" type="noConversion"/>
  </si>
  <si>
    <t>慶生蛋糕</t>
    <phoneticPr fontId="39" type="noConversion"/>
  </si>
  <si>
    <t>肉骨茶湯麵</t>
    <phoneticPr fontId="39" type="noConversion"/>
  </si>
  <si>
    <r>
      <rPr>
        <sz val="11"/>
        <rFont val="標楷體"/>
        <family val="4"/>
        <charset val="136"/>
      </rPr>
      <t>一</t>
    </r>
    <phoneticPr fontId="8" type="noConversion"/>
  </si>
  <si>
    <t>白油麵.肉片.蔬菜.肉骨茶包</t>
    <phoneticPr fontId="39" type="noConversion"/>
  </si>
  <si>
    <t>青菜豆腐湯+水果</t>
    <phoneticPr fontId="39" type="noConversion"/>
  </si>
  <si>
    <r>
      <rPr>
        <sz val="11"/>
        <rFont val="標楷體"/>
        <family val="4"/>
        <charset val="136"/>
      </rPr>
      <t>二</t>
    </r>
    <phoneticPr fontId="8" type="noConversion"/>
  </si>
  <si>
    <t>蔬菜.豆腐.水果</t>
    <phoneticPr fontId="39" type="noConversion"/>
  </si>
  <si>
    <t>湯板條</t>
    <phoneticPr fontId="39" type="noConversion"/>
  </si>
  <si>
    <t>水果拼盤</t>
    <phoneticPr fontId="39" type="noConversion"/>
  </si>
  <si>
    <r>
      <rPr>
        <sz val="11"/>
        <rFont val="標楷體"/>
        <family val="4"/>
        <charset val="136"/>
      </rPr>
      <t>三</t>
    </r>
    <phoneticPr fontId="8" type="noConversion"/>
  </si>
  <si>
    <t>板條.絞肉.蔬菜.絞紅蔥頭.香菇</t>
    <phoneticPr fontId="39" type="noConversion"/>
  </si>
  <si>
    <t>鮪魚炒飯</t>
    <phoneticPr fontId="39" type="noConversion"/>
  </si>
  <si>
    <t>豆醬燒魚</t>
    <phoneticPr fontId="39" type="noConversion"/>
  </si>
  <si>
    <r>
      <rPr>
        <sz val="11"/>
        <rFont val="標楷體"/>
        <family val="4"/>
        <charset val="136"/>
      </rPr>
      <t>四</t>
    </r>
    <phoneticPr fontId="8" type="noConversion"/>
  </si>
  <si>
    <t>鮪魚罐頭.洋蔥.三色丁.白米</t>
    <phoneticPr fontId="39" type="noConversion"/>
  </si>
  <si>
    <t>炒烏龍麵</t>
    <phoneticPr fontId="39" type="noConversion"/>
  </si>
  <si>
    <r>
      <rPr>
        <sz val="9"/>
        <rFont val="標楷體"/>
        <family val="4"/>
        <charset val="136"/>
      </rPr>
      <t>五</t>
    </r>
    <phoneticPr fontId="8" type="noConversion"/>
  </si>
  <si>
    <t>烏龍麵.小白菜.絞肉.紅蘿蔔.菇</t>
    <phoneticPr fontId="39" type="noConversion"/>
  </si>
  <si>
    <t>絲瓜粥</t>
    <phoneticPr fontId="39" type="noConversion"/>
  </si>
  <si>
    <t>玉米脆片+鮮奶</t>
    <phoneticPr fontId="39" type="noConversion"/>
  </si>
  <si>
    <t>絲瓜.薑絲.洗選蛋.白米</t>
    <phoneticPr fontId="39" type="noConversion"/>
  </si>
  <si>
    <t>雞絲麵</t>
    <phoneticPr fontId="39" type="noConversion"/>
  </si>
  <si>
    <t>小米甜粥+水果</t>
    <phoneticPr fontId="39" type="noConversion"/>
  </si>
  <si>
    <r>
      <rPr>
        <sz val="11"/>
        <rFont val="標楷體"/>
        <family val="4"/>
        <charset val="136"/>
      </rPr>
      <t>二</t>
    </r>
    <phoneticPr fontId="8" type="noConversion"/>
  </si>
  <si>
    <t>雞絲麵.蔬菜.紅蘿蔔.洗選蛋.肉絲</t>
    <phoneticPr fontId="39" type="noConversion"/>
  </si>
  <si>
    <t>小米.圓糯米.二砂.水果</t>
    <phoneticPr fontId="39" type="noConversion"/>
  </si>
  <si>
    <t>小餐包+玉米濃湯</t>
    <phoneticPr fontId="39" type="noConversion"/>
  </si>
  <si>
    <t>小餐包.三色丁.洗選蛋.馬鈴薯</t>
    <phoneticPr fontId="39" type="noConversion"/>
  </si>
  <si>
    <t>大滷湯餃</t>
    <phoneticPr fontId="39" type="noConversion"/>
  </si>
  <si>
    <t>地瓜芋圓湯+水果</t>
    <phoneticPr fontId="39" type="noConversion"/>
  </si>
  <si>
    <t>水餃.蔬菜.木耳絲.洗選蛋.紅蘿蔔</t>
    <phoneticPr fontId="39" type="noConversion"/>
  </si>
  <si>
    <t>沙茶燴飯</t>
    <phoneticPr fontId="39" type="noConversion"/>
  </si>
  <si>
    <t>關東煮</t>
    <phoneticPr fontId="39" type="noConversion"/>
  </si>
  <si>
    <r>
      <rPr>
        <sz val="11"/>
        <rFont val="標楷體"/>
        <family val="4"/>
        <charset val="136"/>
      </rPr>
      <t>五</t>
    </r>
    <phoneticPr fontId="8" type="noConversion"/>
  </si>
  <si>
    <t>沙茶.肉片.洋蔥.蔬菜.白米</t>
    <phoneticPr fontId="39" type="noConversion"/>
  </si>
  <si>
    <t>白蘿蔔.油豆腐丁.玉米條.甜不辣條</t>
    <phoneticPr fontId="39" type="noConversion"/>
  </si>
  <si>
    <t>一</t>
    <phoneticPr fontId="8" type="noConversion"/>
  </si>
  <si>
    <t>玉米滑蛋粥</t>
    <phoneticPr fontId="39" type="noConversion"/>
  </si>
  <si>
    <t>綠豆薏仁湯+水果</t>
    <phoneticPr fontId="39" type="noConversion"/>
  </si>
  <si>
    <t>玉米粒.洗選蛋.絞肉.白米</t>
    <phoneticPr fontId="39" type="noConversion"/>
  </si>
  <si>
    <t>綠豆.小薏仁.二砂.水果</t>
    <phoneticPr fontId="39" type="noConversion"/>
  </si>
  <si>
    <t>水果拼盤</t>
    <phoneticPr fontId="39" type="noConversion"/>
  </si>
  <si>
    <r>
      <rPr>
        <sz val="11"/>
        <rFont val="標楷體"/>
        <family val="4"/>
        <charset val="136"/>
      </rPr>
      <t>三</t>
    </r>
    <phoneticPr fontId="8" type="noConversion"/>
  </si>
  <si>
    <t>麻油麵線</t>
    <phoneticPr fontId="39" type="noConversion"/>
  </si>
  <si>
    <r>
      <rPr>
        <sz val="11"/>
        <rFont val="標楷體"/>
        <family val="4"/>
        <charset val="136"/>
      </rPr>
      <t>四</t>
    </r>
    <phoneticPr fontId="8" type="noConversion"/>
  </si>
  <si>
    <t>三環麵線.雞丁.青蔥.薑片.麻油</t>
    <phoneticPr fontId="39" type="noConversion"/>
  </si>
  <si>
    <t>奶皇包+豆漿</t>
    <phoneticPr fontId="39" type="noConversion"/>
  </si>
  <si>
    <r>
      <rPr>
        <sz val="11"/>
        <rFont val="標楷體"/>
        <family val="4"/>
        <charset val="136"/>
      </rPr>
      <t>五</t>
    </r>
    <phoneticPr fontId="8" type="noConversion"/>
  </si>
  <si>
    <t>奶皇包.豆漿</t>
    <phoneticPr fontId="39" type="noConversion"/>
  </si>
  <si>
    <t>仙草.鮮奶.二砂</t>
    <phoneticPr fontId="39" type="noConversion"/>
  </si>
  <si>
    <t>義大利麵</t>
    <phoneticPr fontId="39" type="noConversion"/>
  </si>
  <si>
    <t>一</t>
    <phoneticPr fontId="8" type="noConversion"/>
  </si>
  <si>
    <t>絞肉.蕃茄醬.洋蔥.三色丁.通心麵</t>
    <phoneticPr fontId="39" type="noConversion"/>
  </si>
  <si>
    <t>高麗菜包+米漿</t>
    <phoneticPr fontId="39" type="noConversion"/>
  </si>
  <si>
    <t>黑糖木耳露+水果</t>
    <phoneticPr fontId="39" type="noConversion"/>
  </si>
  <si>
    <r>
      <rPr>
        <sz val="11"/>
        <rFont val="標楷體"/>
        <family val="4"/>
        <charset val="136"/>
      </rPr>
      <t>二</t>
    </r>
    <phoneticPr fontId="8" type="noConversion"/>
  </si>
  <si>
    <t>高麗菜包.米漿</t>
    <phoneticPr fontId="39" type="noConversion"/>
  </si>
  <si>
    <t>黑糖.白木耳.水果</t>
    <phoneticPr fontId="39" type="noConversion"/>
  </si>
  <si>
    <t>葡萄吐司+鮮奶</t>
    <phoneticPr fontId="39" type="noConversion"/>
  </si>
  <si>
    <t>水果拼盤</t>
    <phoneticPr fontId="39" type="noConversion"/>
  </si>
  <si>
    <r>
      <rPr>
        <sz val="11"/>
        <rFont val="標楷體"/>
        <family val="4"/>
        <charset val="136"/>
      </rPr>
      <t>三</t>
    </r>
    <phoneticPr fontId="8" type="noConversion"/>
  </si>
  <si>
    <t>葡萄吐司.鮮奶</t>
    <phoneticPr fontId="39" type="noConversion"/>
  </si>
  <si>
    <t>鮮蔬炒飯</t>
    <phoneticPr fontId="39" type="noConversion"/>
  </si>
  <si>
    <t>蔬菜.菇.玉米粒.白米.絞肉</t>
    <phoneticPr fontId="39" type="noConversion"/>
  </si>
  <si>
    <t>陽春麵</t>
    <phoneticPr fontId="39" type="noConversion"/>
  </si>
  <si>
    <t>蒸地瓜條+決明子茶</t>
    <phoneticPr fontId="39" type="noConversion"/>
  </si>
  <si>
    <r>
      <rPr>
        <sz val="11"/>
        <rFont val="標楷體"/>
        <family val="4"/>
        <charset val="136"/>
      </rPr>
      <t>五</t>
    </r>
    <phoneticPr fontId="8" type="noConversion"/>
  </si>
  <si>
    <t>白油麵.肉絲.蔬菜.絞紅蔥頭</t>
    <phoneticPr fontId="39" type="noConversion"/>
  </si>
  <si>
    <t>地瓜.決明子.二砂</t>
    <phoneticPr fontId="39" type="noConversion"/>
  </si>
  <si>
    <t>學校一天營養所需(早點、午餐、午點)</t>
    <phoneticPr fontId="8" type="noConversion"/>
  </si>
  <si>
    <t>熱量 (kcal)</t>
    <phoneticPr fontId="8" type="noConversion"/>
  </si>
  <si>
    <t>主食類(份)</t>
    <phoneticPr fontId="8" type="noConversion"/>
  </si>
  <si>
    <t>豆魚肉蛋類(份)</t>
    <phoneticPr fontId="8" type="noConversion"/>
  </si>
  <si>
    <t>蔬菜類(份)</t>
    <phoneticPr fontId="8" type="noConversion"/>
  </si>
  <si>
    <t>水果類(份)</t>
    <phoneticPr fontId="8" type="noConversion"/>
  </si>
  <si>
    <t>奶類(份)</t>
    <phoneticPr fontId="8" type="noConversion"/>
  </si>
  <si>
    <t>油脂與堅果種子類(份)</t>
    <phoneticPr fontId="8" type="noConversion"/>
  </si>
  <si>
    <t>2-3歲</t>
    <phoneticPr fontId="8" type="noConversion"/>
  </si>
  <si>
    <t>3.5</t>
    <phoneticPr fontId="8" type="noConversion"/>
  </si>
  <si>
    <t>1.5</t>
    <phoneticPr fontId="8" type="noConversion"/>
  </si>
  <si>
    <t>1</t>
    <phoneticPr fontId="8" type="noConversion"/>
  </si>
  <si>
    <t>4-6歲</t>
    <phoneticPr fontId="8" type="noConversion"/>
  </si>
  <si>
    <t>5</t>
    <phoneticPr fontId="8" type="noConversion"/>
  </si>
  <si>
    <t>2</t>
    <phoneticPr fontId="8" type="noConversion"/>
  </si>
  <si>
    <t>午餐執秘</t>
    <phoneticPr fontId="8" type="noConversion"/>
  </si>
  <si>
    <t>主任</t>
    <phoneticPr fontId="8" type="noConversion"/>
  </si>
  <si>
    <t xml:space="preserve"> </t>
  </si>
  <si>
    <r>
      <t>108</t>
    </r>
    <r>
      <rPr>
        <b/>
        <sz val="24"/>
        <rFont val="標楷體"/>
        <family val="4"/>
        <charset val="136"/>
      </rPr>
      <t>年 6月份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楊梅國小菜單(葷)</t>
    </r>
    <phoneticPr fontId="2" type="noConversion"/>
  </si>
  <si>
    <r>
      <t>108</t>
    </r>
    <r>
      <rPr>
        <b/>
        <sz val="24"/>
        <rFont val="標楷體"/>
        <family val="4"/>
        <charset val="136"/>
      </rPr>
      <t>年 6月份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楊梅國小菜單(素)</t>
    </r>
    <phoneticPr fontId="2" type="noConversion"/>
  </si>
  <si>
    <t>端午節</t>
    <phoneticPr fontId="8" type="noConversion"/>
  </si>
  <si>
    <t>滷雞腿</t>
    <phoneticPr fontId="8" type="noConversion"/>
  </si>
  <si>
    <t>香酥魚片</t>
    <phoneticPr fontId="39" type="noConversion"/>
  </si>
  <si>
    <t>魚片.</t>
    <phoneticPr fontId="39" type="noConversion"/>
  </si>
  <si>
    <t>雞腿</t>
    <phoneticPr fontId="8" type="noConversion"/>
  </si>
  <si>
    <t>京醬肉絲</t>
    <phoneticPr fontId="8" type="noConversion"/>
  </si>
  <si>
    <t>爆</t>
    <phoneticPr fontId="39" type="noConversion"/>
  </si>
  <si>
    <t>肉絲.小黃瓜.洋蔥</t>
    <phoneticPr fontId="8" type="noConversion"/>
  </si>
  <si>
    <t>京醬黃干絲</t>
    <phoneticPr fontId="39" type="noConversion"/>
  </si>
  <si>
    <t>炒</t>
    <phoneticPr fontId="39" type="noConversion"/>
  </si>
  <si>
    <t>黃干絲.小黃瓜.</t>
    <phoneticPr fontId="39" type="noConversion"/>
  </si>
  <si>
    <t>水果</t>
    <phoneticPr fontId="8" type="noConversion"/>
  </si>
  <si>
    <t>優酪乳</t>
    <phoneticPr fontId="8" type="noConversion"/>
  </si>
  <si>
    <t>鮮奶</t>
    <phoneticPr fontId="8" type="noConversion"/>
  </si>
  <si>
    <t>雞丁.骨腿丁.洋蔥.高麗菜</t>
    <phoneticPr fontId="8" type="noConversion"/>
  </si>
  <si>
    <t>肉丁.白蘿蔔.紅蘿蔔</t>
    <phoneticPr fontId="8" type="noConversion"/>
  </si>
  <si>
    <t>花椰菜.紅蘿蔔.雞丁</t>
    <phoneticPr fontId="8" type="noConversion"/>
  </si>
  <si>
    <t>綠豆地瓜湯</t>
  </si>
  <si>
    <t>綠豆.地瓜.二砂</t>
  </si>
  <si>
    <t>洗選蛋.青蔥.紅蘿蔔</t>
    <phoneticPr fontId="8" type="noConversion"/>
  </si>
  <si>
    <t>蔥花紅篸炒蛋</t>
    <phoneticPr fontId="8" type="noConversion"/>
  </si>
  <si>
    <t>炒</t>
    <phoneticPr fontId="8" type="noConversion"/>
  </si>
  <si>
    <t>紅篸炒蛋</t>
    <phoneticPr fontId="8" type="noConversion"/>
  </si>
  <si>
    <t>洗選蛋.紅蘿蔔</t>
    <phoneticPr fontId="8" type="noConversion"/>
  </si>
  <si>
    <t>生日蛋糕12吋(精緻)</t>
    <phoneticPr fontId="39" type="noConversion"/>
  </si>
  <si>
    <t>玉米脆片*6.鮮奶</t>
    <phoneticPr fontId="39" type="noConversion"/>
  </si>
  <si>
    <t>洗選蛋.蔬菜.木耳</t>
    <phoneticPr fontId="8" type="noConversion"/>
  </si>
  <si>
    <t>南瓜.肉丁.青豆仁</t>
    <phoneticPr fontId="8" type="noConversion"/>
  </si>
  <si>
    <t>雞丁.洋蔥.青椒</t>
    <phoneticPr fontId="39" type="noConversion"/>
  </si>
  <si>
    <t>雞丁.筍肉.紅蘿蔔</t>
    <phoneticPr fontId="39" type="noConversion"/>
  </si>
  <si>
    <t>洗選蛋.蔬菜.木耳</t>
    <phoneticPr fontId="8" type="noConversion"/>
  </si>
  <si>
    <t>端午節</t>
    <phoneticPr fontId="8" type="noConversion"/>
  </si>
  <si>
    <t>108年6月份 楊梅國小附設幼兒園菜單</t>
    <phoneticPr fontId="2" type="noConversion"/>
  </si>
  <si>
    <t>鮮肉包+鮮奶</t>
    <phoneticPr fontId="39" type="noConversion"/>
  </si>
  <si>
    <t>鮮肉包.鮮奶</t>
    <phoneticPr fontId="39" type="noConversion"/>
  </si>
  <si>
    <t>紅豆麥片湯</t>
    <phoneticPr fontId="39" type="noConversion"/>
  </si>
  <si>
    <t>紅豆.麥片.二砂</t>
    <phoneticPr fontId="39" type="noConversion"/>
  </si>
  <si>
    <t>地瓜.芋頭圓.二砂</t>
    <phoneticPr fontId="39" type="noConversion"/>
  </si>
  <si>
    <t>絲瓜雞蛋麵線</t>
    <phoneticPr fontId="39" type="noConversion"/>
  </si>
  <si>
    <t>絲瓜.洗選蛋.麵線</t>
    <phoneticPr fontId="39" type="noConversion"/>
  </si>
  <si>
    <t>蛋炒蘿蔔糕</t>
    <phoneticPr fontId="39" type="noConversion"/>
  </si>
  <si>
    <t>蘿蔔糕.洗選蛋.紅蘿蔔.綠豆芽</t>
    <phoneticPr fontId="39" type="noConversion"/>
  </si>
  <si>
    <t>味噌湯</t>
    <phoneticPr fontId="39" type="noConversion"/>
  </si>
  <si>
    <t>味噌.豆腐.柴魚片</t>
    <phoneticPr fontId="39" type="noConversion"/>
  </si>
  <si>
    <t>雞茸玉米粥</t>
    <phoneticPr fontId="39" type="noConversion"/>
  </si>
  <si>
    <t>白米.清胸肉.玉米粒</t>
    <phoneticPr fontId="39" type="noConversion"/>
  </si>
  <si>
    <t>穀物燉奶</t>
    <phoneticPr fontId="39" type="noConversion"/>
  </si>
  <si>
    <t>穀物燉奶+水果</t>
    <phoneticPr fontId="39" type="noConversion"/>
  </si>
  <si>
    <t>仙草奶凍+水果</t>
    <phoneticPr fontId="39" type="noConversion"/>
  </si>
  <si>
    <t>咖理馬鈴薯</t>
    <phoneticPr fontId="8" type="noConversion"/>
  </si>
  <si>
    <t>魚丁.豆瓣醬.青蔥.薑末</t>
    <phoneticPr fontId="39" type="noConversion"/>
  </si>
  <si>
    <t>馬鈴薯.紅蘿蔔.絞肉.青豆仁.</t>
    <phoneticPr fontId="8" type="noConversion"/>
  </si>
  <si>
    <t>客家小炒</t>
    <phoneticPr fontId="39" type="noConversion"/>
  </si>
  <si>
    <t>煮</t>
    <phoneticPr fontId="8" type="noConversion"/>
  </si>
  <si>
    <t>豆干片.乾魷魚.西芹.紅蘿蔔</t>
    <phoneticPr fontId="39" type="noConversion"/>
  </si>
  <si>
    <t>芋香四色</t>
    <phoneticPr fontId="39" type="noConversion"/>
  </si>
  <si>
    <t>玉米粒.三色丁.芋頭</t>
    <phoneticPr fontId="39" type="noConversion"/>
  </si>
  <si>
    <t>蒲瓜蛋粉絲</t>
    <phoneticPr fontId="8" type="noConversion"/>
  </si>
  <si>
    <t>炒</t>
    <phoneticPr fontId="8" type="noConversion"/>
  </si>
  <si>
    <t>扁蒲.洗選蛋.冬粉</t>
    <phoneticPr fontId="8" type="noConversion"/>
  </si>
  <si>
    <t>佛跳牆</t>
    <phoneticPr fontId="8" type="noConversion"/>
  </si>
  <si>
    <t>大白菜.芋頭.乾香菇.木耳絲.紅蘿蔔</t>
    <phoneticPr fontId="8" type="noConversion"/>
  </si>
  <si>
    <t>回鍋干片</t>
    <phoneticPr fontId="8" type="noConversion"/>
  </si>
  <si>
    <t>豆干片.高麗菜.紅蘿蔔</t>
    <phoneticPr fontId="8" type="noConversion"/>
  </si>
  <si>
    <t>咖理馬鈴薯</t>
    <phoneticPr fontId="8" type="noConversion"/>
  </si>
  <si>
    <t>煮</t>
    <phoneticPr fontId="8" type="noConversion"/>
  </si>
  <si>
    <t>馬鈴薯.紅蘿蔔.青豆仁.</t>
    <phoneticPr fontId="8" type="noConversion"/>
  </si>
  <si>
    <t>客家小炒</t>
    <phoneticPr fontId="39" type="noConversion"/>
  </si>
  <si>
    <t>炒</t>
    <phoneticPr fontId="8" type="noConversion"/>
  </si>
  <si>
    <t>豆干片.西芹.紅蘿蔔</t>
    <phoneticPr fontId="39" type="noConversion"/>
  </si>
  <si>
    <t>芋香四色</t>
    <phoneticPr fontId="39" type="noConversion"/>
  </si>
  <si>
    <t>玉米粒.三色丁.芋頭</t>
    <phoneticPr fontId="39" type="noConversion"/>
  </si>
  <si>
    <t>蒲瓜蛋粉絲</t>
    <phoneticPr fontId="8" type="noConversion"/>
  </si>
  <si>
    <t>扁蒲.洗選蛋.冬粉</t>
    <phoneticPr fontId="8" type="noConversion"/>
  </si>
  <si>
    <t>佛跳牆</t>
    <phoneticPr fontId="8" type="noConversion"/>
  </si>
  <si>
    <t>大白菜.芋頭.乾香菇.木耳絲.紅蘿蔔</t>
    <phoneticPr fontId="8" type="noConversion"/>
  </si>
  <si>
    <t>什錦鮮蔬</t>
    <phoneticPr fontId="8" type="noConversion"/>
  </si>
  <si>
    <t>花椰菜.紅蘿蔔.菇</t>
    <phoneticPr fontId="8" type="noConversion"/>
  </si>
  <si>
    <t>回鍋干片</t>
    <phoneticPr fontId="8" type="noConversion"/>
  </si>
  <si>
    <t>豆干片.高麗菜.紅蘿蔔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</si>
</sst>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76" formatCode="0_ "/>
    <numFmt numFmtId="177" formatCode="m/d;@"/>
    <numFmt numFmtId="178" formatCode="0_);[Red]\(0\)"/>
    <numFmt numFmtId="179" formatCode="[$NT$-404]#,##0.00;[Red]\-[$NT$-404]#,##0.00"/>
  </numFmts>
  <fonts count="50"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9"/>
      <name val="Microsoft YaHei"/>
      <family val="2"/>
      <charset val="136"/>
    </font>
    <font>
      <sz val="14"/>
      <name val="Arial"/>
      <family val="2"/>
    </font>
    <font>
      <sz val="12"/>
      <color indexed="8"/>
      <name val="Microsoft YaHei"/>
      <family val="2"/>
      <charset val="136"/>
    </font>
    <font>
      <sz val="12"/>
      <name val="Arial"/>
      <family val="2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1"/>
      <name val="Arial"/>
      <family val="2"/>
    </font>
    <font>
      <sz val="11"/>
      <name val="標楷體"/>
      <family val="4"/>
      <charset val="136"/>
    </font>
    <font>
      <b/>
      <sz val="12"/>
      <name val="Arial"/>
      <family val="2"/>
    </font>
    <font>
      <sz val="9"/>
      <name val="Arial"/>
      <family val="2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標楷體"/>
      <family val="4"/>
      <charset val="136"/>
    </font>
    <font>
      <b/>
      <i/>
      <sz val="16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indexed="8"/>
      <name val="Microsoft YaHei"/>
      <family val="2"/>
    </font>
    <font>
      <b/>
      <sz val="12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name val="標楷體"/>
      <family val="4"/>
      <charset val="136"/>
    </font>
    <font>
      <sz val="10"/>
      <color indexed="8"/>
      <name val="標楷體"/>
      <family val="4"/>
      <charset val="136"/>
    </font>
    <font>
      <sz val="6"/>
      <color indexed="8"/>
      <name val="Arial"/>
      <family val="2"/>
    </font>
    <font>
      <sz val="6"/>
      <color indexed="8"/>
      <name val="標楷體"/>
      <family val="4"/>
      <charset val="136"/>
    </font>
    <font>
      <sz val="8"/>
      <name val="標楷體"/>
      <family val="4"/>
      <charset val="136"/>
    </font>
    <font>
      <b/>
      <sz val="11"/>
      <name val="標楷體"/>
      <family val="4"/>
      <charset val="136"/>
    </font>
    <font>
      <sz val="8"/>
      <name val="Arial"/>
      <family val="2"/>
    </font>
    <font>
      <b/>
      <sz val="10"/>
      <name val="標楷體"/>
      <family val="4"/>
      <charset val="136"/>
    </font>
    <font>
      <b/>
      <sz val="20"/>
      <name val="標楷體"/>
      <family val="4"/>
      <charset val="136"/>
    </font>
    <font>
      <b/>
      <sz val="24"/>
      <name val="Arial"/>
      <family val="2"/>
    </font>
    <font>
      <b/>
      <sz val="24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name val="標楷體"/>
      <family val="4"/>
      <charset val="136"/>
    </font>
    <font>
      <b/>
      <sz val="14"/>
      <name val="Arial"/>
      <family val="2"/>
    </font>
    <font>
      <b/>
      <sz val="14"/>
      <name val="標楷體"/>
      <family val="4"/>
      <charset val="136"/>
    </font>
    <font>
      <b/>
      <sz val="9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0"/>
      <name val="標楷體"/>
      <family val="4"/>
      <charset val="136"/>
    </font>
    <font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b/>
      <sz val="16"/>
      <color indexed="81"/>
      <name val="細明體"/>
      <family val="3"/>
      <charset val="136"/>
    </font>
    <font>
      <b/>
      <sz val="16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1" fillId="0" borderId="0" applyBorder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21" fillId="0" borderId="0" applyNumberFormat="0" applyBorder="0" applyProtection="0">
      <alignment horizontal="center" vertical="center"/>
    </xf>
    <xf numFmtId="0" fontId="21" fillId="0" borderId="0" applyNumberFormat="0" applyBorder="0" applyProtection="0">
      <alignment horizontal="center" vertical="center" textRotation="90"/>
    </xf>
    <xf numFmtId="0" fontId="22" fillId="0" borderId="0" applyNumberFormat="0" applyBorder="0" applyProtection="0">
      <alignment vertical="center"/>
    </xf>
    <xf numFmtId="179" fontId="22" fillId="0" borderId="0" applyBorder="0" applyProtection="0">
      <alignment vertical="center"/>
    </xf>
    <xf numFmtId="0" fontId="1" fillId="0" borderId="0">
      <alignment vertical="center"/>
    </xf>
    <xf numFmtId="0" fontId="9" fillId="0" borderId="0"/>
    <xf numFmtId="0" fontId="9" fillId="0" borderId="0"/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9" fillId="0" borderId="0"/>
    <xf numFmtId="0" fontId="4" fillId="0" borderId="0">
      <alignment vertical="center"/>
    </xf>
    <xf numFmtId="0" fontId="9" fillId="0" borderId="0"/>
    <xf numFmtId="0" fontId="23" fillId="0" borderId="0">
      <alignment vertical="center"/>
    </xf>
    <xf numFmtId="0" fontId="4" fillId="0" borderId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9" fillId="0" borderId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9" fillId="0" borderId="0"/>
    <xf numFmtId="0" fontId="24" fillId="0" borderId="0">
      <alignment vertical="center"/>
    </xf>
    <xf numFmtId="0" fontId="1" fillId="0" borderId="0">
      <alignment vertical="center"/>
    </xf>
    <xf numFmtId="43" fontId="9" fillId="0" borderId="0" applyFont="0" applyFill="0" applyBorder="0" applyAlignment="0" applyProtection="0"/>
  </cellStyleXfs>
  <cellXfs count="274">
    <xf numFmtId="0" fontId="0" fillId="0" borderId="0" xfId="0">
      <alignment vertical="center"/>
    </xf>
    <xf numFmtId="0" fontId="3" fillId="2" borderId="0" xfId="1" applyFont="1" applyFill="1" applyBorder="1" applyAlignment="1" applyProtection="1">
      <alignment vertical="center" shrinkToFit="1"/>
    </xf>
    <xf numFmtId="0" fontId="3" fillId="2" borderId="0" xfId="2" applyFont="1" applyFill="1" applyAlignment="1">
      <alignment vertical="center" shrinkToFit="1"/>
    </xf>
    <xf numFmtId="0" fontId="10" fillId="2" borderId="0" xfId="1" applyFont="1" applyFill="1" applyBorder="1" applyAlignment="1" applyProtection="1">
      <alignment vertical="center" shrinkToFit="1"/>
    </xf>
    <xf numFmtId="0" fontId="5" fillId="2" borderId="0" xfId="1" applyFont="1" applyFill="1" applyBorder="1" applyAlignment="1" applyProtection="1">
      <alignment vertical="center" shrinkToFit="1"/>
    </xf>
    <xf numFmtId="0" fontId="3" fillId="2" borderId="0" xfId="1" applyFont="1" applyFill="1" applyBorder="1" applyAlignment="1" applyProtection="1">
      <alignment horizontal="left" vertical="center" shrinkToFit="1"/>
    </xf>
    <xf numFmtId="176" fontId="3" fillId="2" borderId="0" xfId="1" applyNumberFormat="1" applyFont="1" applyFill="1" applyBorder="1" applyAlignment="1" applyProtection="1">
      <alignment vertical="center" shrinkToFit="1"/>
    </xf>
    <xf numFmtId="0" fontId="10" fillId="2" borderId="0" xfId="1" applyFont="1" applyFill="1" applyBorder="1" applyAlignment="1" applyProtection="1">
      <alignment horizontal="left" vertical="center" shrinkToFit="1"/>
    </xf>
    <xf numFmtId="0" fontId="10" fillId="2" borderId="0" xfId="2" applyFont="1" applyFill="1" applyAlignment="1">
      <alignment vertical="center" shrinkToFit="1"/>
    </xf>
    <xf numFmtId="0" fontId="16" fillId="2" borderId="0" xfId="2" applyFont="1" applyFill="1" applyAlignment="1">
      <alignment vertical="center" shrinkToFit="1"/>
    </xf>
    <xf numFmtId="178" fontId="17" fillId="2" borderId="0" xfId="1" applyNumberFormat="1" applyFont="1" applyFill="1" applyBorder="1">
      <alignment vertical="center"/>
    </xf>
    <xf numFmtId="0" fontId="13" fillId="2" borderId="0" xfId="2" applyFont="1" applyFill="1" applyAlignment="1"/>
    <xf numFmtId="0" fontId="19" fillId="2" borderId="0" xfId="2" applyFont="1" applyFill="1" applyAlignment="1">
      <alignment vertical="center"/>
    </xf>
    <xf numFmtId="178" fontId="19" fillId="2" borderId="0" xfId="2" applyNumberFormat="1" applyFont="1" applyFill="1" applyAlignment="1">
      <alignment vertical="center"/>
    </xf>
    <xf numFmtId="177" fontId="10" fillId="0" borderId="8" xfId="1" applyNumberFormat="1" applyFont="1" applyFill="1" applyBorder="1" applyAlignment="1">
      <alignment horizontal="center" vertical="top" wrapText="1"/>
    </xf>
    <xf numFmtId="177" fontId="10" fillId="0" borderId="15" xfId="1" applyNumberFormat="1" applyFont="1" applyFill="1" applyBorder="1" applyAlignment="1">
      <alignment horizontal="center" vertical="center" wrapText="1"/>
    </xf>
    <xf numFmtId="177" fontId="10" fillId="0" borderId="6" xfId="1" applyNumberFormat="1" applyFont="1" applyFill="1" applyBorder="1" applyAlignment="1">
      <alignment horizontal="center" vertical="center" wrapText="1"/>
    </xf>
    <xf numFmtId="177" fontId="10" fillId="0" borderId="12" xfId="1" applyNumberFormat="1" applyFont="1" applyFill="1" applyBorder="1" applyAlignment="1">
      <alignment horizontal="center" vertical="top" wrapText="1"/>
    </xf>
    <xf numFmtId="177" fontId="10" fillId="0" borderId="13" xfId="1" applyNumberFormat="1" applyFont="1" applyFill="1" applyBorder="1" applyAlignment="1">
      <alignment horizontal="center" vertical="center" wrapText="1"/>
    </xf>
    <xf numFmtId="177" fontId="11" fillId="0" borderId="8" xfId="1" applyNumberFormat="1" applyFont="1" applyFill="1" applyBorder="1" applyAlignment="1">
      <alignment horizontal="center" vertical="top" wrapText="1"/>
    </xf>
    <xf numFmtId="0" fontId="25" fillId="0" borderId="14" xfId="1" applyFont="1" applyFill="1" applyBorder="1" applyAlignment="1" applyProtection="1">
      <alignment vertical="center" shrinkToFit="1"/>
    </xf>
    <xf numFmtId="0" fontId="26" fillId="0" borderId="7" xfId="1" applyFont="1" applyFill="1" applyBorder="1" applyAlignment="1" applyProtection="1">
      <alignment horizontal="left" vertical="center" shrinkToFit="1"/>
    </xf>
    <xf numFmtId="0" fontId="25" fillId="0" borderId="24" xfId="1" applyFont="1" applyFill="1" applyBorder="1" applyAlignment="1" applyProtection="1">
      <alignment vertical="center" shrinkToFit="1"/>
    </xf>
    <xf numFmtId="0" fontId="26" fillId="0" borderId="25" xfId="1" applyFont="1" applyFill="1" applyBorder="1" applyAlignment="1" applyProtection="1">
      <alignment vertical="center" shrinkToFit="1"/>
    </xf>
    <xf numFmtId="0" fontId="26" fillId="0" borderId="10" xfId="1" applyFont="1" applyFill="1" applyBorder="1" applyAlignment="1" applyProtection="1">
      <alignment vertical="center" shrinkToFit="1"/>
    </xf>
    <xf numFmtId="0" fontId="26" fillId="0" borderId="26" xfId="1" applyFont="1" applyFill="1" applyBorder="1" applyAlignment="1" applyProtection="1">
      <alignment vertical="center" shrinkToFit="1"/>
    </xf>
    <xf numFmtId="0" fontId="5" fillId="0" borderId="28" xfId="1" applyFont="1" applyFill="1" applyBorder="1" applyAlignment="1" applyProtection="1">
      <alignment horizontal="center" vertical="center" shrinkToFit="1"/>
    </xf>
    <xf numFmtId="0" fontId="5" fillId="0" borderId="29" xfId="1" applyFont="1" applyFill="1" applyBorder="1" applyAlignment="1" applyProtection="1">
      <alignment horizontal="center" vertical="center" shrinkToFit="1"/>
    </xf>
    <xf numFmtId="0" fontId="5" fillId="0" borderId="18" xfId="1" applyFont="1" applyFill="1" applyBorder="1" applyAlignment="1" applyProtection="1">
      <alignment horizontal="center" vertical="center" shrinkToFit="1"/>
    </xf>
    <xf numFmtId="0" fontId="5" fillId="0" borderId="32" xfId="1" applyFont="1" applyFill="1" applyBorder="1" applyAlignment="1" applyProtection="1">
      <alignment horizontal="center" vertical="center" shrinkToFit="1"/>
    </xf>
    <xf numFmtId="0" fontId="29" fillId="0" borderId="18" xfId="1" applyFont="1" applyFill="1" applyBorder="1" applyAlignment="1">
      <alignment horizontal="center" vertical="center" wrapText="1"/>
    </xf>
    <xf numFmtId="0" fontId="29" fillId="0" borderId="19" xfId="1" applyFont="1" applyFill="1" applyBorder="1" applyAlignment="1">
      <alignment horizontal="center" vertical="center" wrapText="1"/>
    </xf>
    <xf numFmtId="0" fontId="25" fillId="0" borderId="16" xfId="1" applyFont="1" applyFill="1" applyBorder="1" applyAlignment="1" applyProtection="1">
      <alignment vertical="center" shrinkToFit="1"/>
    </xf>
    <xf numFmtId="0" fontId="26" fillId="0" borderId="7" xfId="1" applyFont="1" applyFill="1" applyBorder="1" applyAlignment="1" applyProtection="1">
      <alignment vertical="center" shrinkToFit="1"/>
    </xf>
    <xf numFmtId="0" fontId="25" fillId="0" borderId="4" xfId="1" applyFont="1" applyFill="1" applyBorder="1" applyAlignment="1" applyProtection="1">
      <alignment vertical="center" shrinkToFit="1"/>
    </xf>
    <xf numFmtId="0" fontId="12" fillId="2" borderId="0" xfId="15" applyFont="1" applyFill="1" applyAlignment="1">
      <alignment vertical="center" shrinkToFit="1"/>
    </xf>
    <xf numFmtId="0" fontId="12" fillId="2" borderId="0" xfId="1" applyFont="1" applyFill="1" applyAlignment="1">
      <alignment vertical="center" shrinkToFit="1"/>
    </xf>
    <xf numFmtId="0" fontId="12" fillId="2" borderId="0" xfId="15" applyFont="1" applyFill="1" applyAlignment="1">
      <alignment horizontal="center" vertical="center" shrinkToFit="1"/>
    </xf>
    <xf numFmtId="0" fontId="12" fillId="2" borderId="0" xfId="1" applyFont="1" applyFill="1">
      <alignment vertical="center"/>
    </xf>
    <xf numFmtId="178" fontId="12" fillId="2" borderId="0" xfId="1" applyNumberFormat="1" applyFont="1" applyFill="1" applyBorder="1">
      <alignment vertical="center"/>
    </xf>
    <xf numFmtId="0" fontId="5" fillId="2" borderId="0" xfId="15" applyFont="1" applyFill="1" applyAlignment="1">
      <alignment vertical="center"/>
    </xf>
    <xf numFmtId="0" fontId="19" fillId="0" borderId="0" xfId="19" applyFont="1" applyAlignment="1">
      <alignment horizontal="left" vertical="center"/>
    </xf>
    <xf numFmtId="0" fontId="19" fillId="0" borderId="0" xfId="19" applyFont="1" applyAlignment="1">
      <alignment horizontal="center" vertical="center"/>
    </xf>
    <xf numFmtId="0" fontId="5" fillId="2" borderId="0" xfId="1" applyFont="1" applyFill="1" applyAlignment="1">
      <alignment horizontal="left" vertical="center" shrinkToFit="1"/>
    </xf>
    <xf numFmtId="0" fontId="18" fillId="0" borderId="0" xfId="34" applyFont="1" applyFill="1" applyAlignment="1">
      <alignment vertical="center" wrapText="1" shrinkToFit="1"/>
    </xf>
    <xf numFmtId="0" fontId="18" fillId="0" borderId="0" xfId="19" applyFont="1" applyFill="1" applyAlignment="1">
      <alignment horizontal="center" vertical="center" wrapText="1" shrinkToFit="1"/>
    </xf>
    <xf numFmtId="0" fontId="18" fillId="0" borderId="0" xfId="19" applyFont="1" applyFill="1" applyAlignment="1">
      <alignment vertical="center" wrapText="1" shrinkToFit="1"/>
    </xf>
    <xf numFmtId="178" fontId="18" fillId="0" borderId="0" xfId="34" applyNumberFormat="1" applyFont="1" applyFill="1" applyBorder="1" applyAlignment="1">
      <alignment vertical="center" wrapText="1" shrinkToFit="1"/>
    </xf>
    <xf numFmtId="0" fontId="19" fillId="0" borderId="0" xfId="19" applyFont="1" applyAlignment="1">
      <alignment vertical="center" wrapText="1" shrinkToFit="1"/>
    </xf>
    <xf numFmtId="0" fontId="19" fillId="0" borderId="0" xfId="19" applyFont="1" applyAlignment="1">
      <alignment horizontal="center" vertical="center" wrapText="1" shrinkToFit="1"/>
    </xf>
    <xf numFmtId="178" fontId="19" fillId="0" borderId="0" xfId="19" applyNumberFormat="1" applyFont="1" applyAlignment="1">
      <alignment vertical="center" wrapText="1" shrinkToFit="1"/>
    </xf>
    <xf numFmtId="0" fontId="20" fillId="0" borderId="0" xfId="19" applyFont="1" applyAlignment="1">
      <alignment vertical="center" wrapText="1" shrinkToFit="1"/>
    </xf>
    <xf numFmtId="0" fontId="19" fillId="0" borderId="0" xfId="19" applyFont="1" applyAlignment="1">
      <alignment horizontal="left" vertical="center" wrapText="1" shrinkToFit="1"/>
    </xf>
    <xf numFmtId="0" fontId="18" fillId="0" borderId="0" xfId="34" applyFont="1" applyFill="1" applyAlignment="1">
      <alignment horizontal="left" vertical="center"/>
    </xf>
    <xf numFmtId="0" fontId="25" fillId="0" borderId="16" xfId="20" applyFont="1" applyFill="1" applyBorder="1" applyAlignment="1">
      <alignment vertical="center" shrinkToFit="1"/>
    </xf>
    <xf numFmtId="0" fontId="26" fillId="0" borderId="7" xfId="20" applyFont="1" applyFill="1" applyBorder="1" applyAlignment="1">
      <alignment vertical="center" shrinkToFit="1"/>
    </xf>
    <xf numFmtId="0" fontId="25" fillId="0" borderId="4" xfId="20" applyFont="1" applyFill="1" applyBorder="1" applyAlignment="1">
      <alignment vertical="center" shrinkToFit="1"/>
    </xf>
    <xf numFmtId="0" fontId="26" fillId="0" borderId="10" xfId="20" applyFont="1" applyFill="1" applyBorder="1" applyAlignment="1">
      <alignment vertical="center" shrinkToFit="1"/>
    </xf>
    <xf numFmtId="0" fontId="27" fillId="0" borderId="16" xfId="1" applyFont="1" applyFill="1" applyBorder="1" applyAlignment="1" applyProtection="1">
      <alignment vertical="center" shrinkToFit="1"/>
    </xf>
    <xf numFmtId="0" fontId="27" fillId="0" borderId="14" xfId="20" applyFont="1" applyFill="1" applyBorder="1" applyAlignment="1">
      <alignment vertical="center" shrinkToFit="1"/>
    </xf>
    <xf numFmtId="0" fontId="6" fillId="0" borderId="7" xfId="20" applyFont="1" applyFill="1" applyBorder="1" applyAlignment="1">
      <alignment vertical="center" shrinkToFit="1"/>
    </xf>
    <xf numFmtId="0" fontId="12" fillId="0" borderId="39" xfId="1" applyFont="1" applyFill="1" applyBorder="1" applyAlignment="1" applyProtection="1">
      <alignment horizontal="center" vertical="center" shrinkToFit="1"/>
    </xf>
    <xf numFmtId="0" fontId="32" fillId="0" borderId="36" xfId="1" applyFont="1" applyFill="1" applyBorder="1" applyAlignment="1" applyProtection="1">
      <alignment horizontal="center" vertical="center" shrinkToFit="1"/>
    </xf>
    <xf numFmtId="0" fontId="5" fillId="0" borderId="0" xfId="1" applyFont="1" applyFill="1" applyBorder="1" applyAlignment="1" applyProtection="1">
      <alignment vertical="center" shrinkToFit="1"/>
    </xf>
    <xf numFmtId="0" fontId="5" fillId="0" borderId="0" xfId="15" applyFont="1" applyFill="1" applyAlignment="1">
      <alignment vertical="center" shrinkToFit="1"/>
    </xf>
    <xf numFmtId="0" fontId="35" fillId="0" borderId="38" xfId="1" applyFont="1" applyFill="1" applyBorder="1" applyAlignment="1" applyProtection="1">
      <alignment horizontal="center" vertical="center" shrinkToFit="1"/>
    </xf>
    <xf numFmtId="0" fontId="20" fillId="0" borderId="0" xfId="19" applyFont="1" applyAlignment="1">
      <alignment horizontal="right" vertical="center" wrapText="1" shrinkToFit="1"/>
    </xf>
    <xf numFmtId="0" fontId="20" fillId="0" borderId="0" xfId="19" applyFont="1" applyAlignment="1">
      <alignment vertical="center"/>
    </xf>
    <xf numFmtId="0" fontId="3" fillId="0" borderId="0" xfId="1" applyFont="1" applyFill="1" applyBorder="1" applyAlignment="1" applyProtection="1">
      <alignment vertical="center" shrinkToFit="1"/>
    </xf>
    <xf numFmtId="0" fontId="16" fillId="2" borderId="9" xfId="19" applyFont="1" applyFill="1" applyBorder="1" applyAlignment="1">
      <alignment horizontal="center" vertical="center" shrinkToFit="1"/>
    </xf>
    <xf numFmtId="0" fontId="16" fillId="2" borderId="3" xfId="19" applyFont="1" applyFill="1" applyBorder="1" applyAlignment="1">
      <alignment horizontal="center" vertical="center" shrinkToFit="1"/>
    </xf>
    <xf numFmtId="0" fontId="16" fillId="2" borderId="7" xfId="19" applyFont="1" applyFill="1" applyBorder="1" applyAlignment="1">
      <alignment horizontal="center" vertical="center" shrinkToFit="1"/>
    </xf>
    <xf numFmtId="0" fontId="3" fillId="2" borderId="0" xfId="2" applyFont="1" applyFill="1" applyBorder="1" applyAlignment="1">
      <alignment vertical="center" shrinkToFit="1"/>
    </xf>
    <xf numFmtId="0" fontId="27" fillId="0" borderId="4" xfId="20" applyFont="1" applyFill="1" applyBorder="1" applyAlignment="1">
      <alignment vertical="center" shrinkToFit="1"/>
    </xf>
    <xf numFmtId="0" fontId="5" fillId="2" borderId="0" xfId="2" applyFont="1" applyFill="1" applyBorder="1" applyAlignment="1">
      <alignment vertical="center" shrinkToFit="1"/>
    </xf>
    <xf numFmtId="0" fontId="3" fillId="2" borderId="0" xfId="2" applyFont="1" applyFill="1" applyBorder="1" applyAlignment="1">
      <alignment vertical="center" shrinkToFit="1"/>
    </xf>
    <xf numFmtId="0" fontId="16" fillId="2" borderId="9" xfId="19" applyFont="1" applyFill="1" applyBorder="1" applyAlignment="1">
      <alignment horizontal="center" vertical="center" shrinkToFit="1"/>
    </xf>
    <xf numFmtId="0" fontId="16" fillId="2" borderId="3" xfId="19" applyFont="1" applyFill="1" applyBorder="1" applyAlignment="1">
      <alignment horizontal="center" vertical="center" shrinkToFit="1"/>
    </xf>
    <xf numFmtId="0" fontId="16" fillId="2" borderId="7" xfId="19" applyFont="1" applyFill="1" applyBorder="1" applyAlignment="1">
      <alignment horizontal="center" vertical="center" shrinkToFit="1"/>
    </xf>
    <xf numFmtId="0" fontId="5" fillId="2" borderId="0" xfId="2" applyFont="1" applyFill="1" applyBorder="1" applyAlignment="1">
      <alignment vertical="center" shrinkToFit="1"/>
    </xf>
    <xf numFmtId="0" fontId="16" fillId="2" borderId="0" xfId="2" applyFont="1" applyFill="1" applyBorder="1" applyAlignment="1">
      <alignment vertical="center" shrinkToFit="1"/>
    </xf>
    <xf numFmtId="0" fontId="10" fillId="2" borderId="0" xfId="2" applyFont="1" applyFill="1" applyBorder="1" applyAlignment="1">
      <alignment vertical="center" shrinkToFit="1"/>
    </xf>
    <xf numFmtId="0" fontId="25" fillId="0" borderId="0" xfId="1" applyFont="1" applyFill="1" applyBorder="1" applyAlignment="1" applyProtection="1">
      <alignment vertical="center" shrinkToFit="1"/>
    </xf>
    <xf numFmtId="0" fontId="25" fillId="3" borderId="0" xfId="1" applyFont="1" applyFill="1" applyBorder="1" applyAlignment="1" applyProtection="1">
      <alignment vertical="center" shrinkToFit="1"/>
    </xf>
    <xf numFmtId="0" fontId="26" fillId="0" borderId="0" xfId="1" applyFont="1" applyFill="1" applyBorder="1" applyAlignment="1" applyProtection="1">
      <alignment vertical="center" shrinkToFit="1"/>
    </xf>
    <xf numFmtId="0" fontId="26" fillId="3" borderId="0" xfId="1" applyFont="1" applyFill="1" applyBorder="1" applyAlignment="1" applyProtection="1">
      <alignment vertical="center" shrinkToFit="1"/>
    </xf>
    <xf numFmtId="0" fontId="5" fillId="0" borderId="0" xfId="15" applyFont="1" applyFill="1" applyBorder="1" applyAlignment="1">
      <alignment vertical="center" shrinkToFit="1"/>
    </xf>
    <xf numFmtId="176" fontId="5" fillId="2" borderId="0" xfId="2" applyNumberFormat="1" applyFont="1" applyFill="1" applyBorder="1" applyAlignment="1">
      <alignment vertical="center" shrinkToFit="1"/>
    </xf>
    <xf numFmtId="177" fontId="10" fillId="4" borderId="6" xfId="1" applyNumberFormat="1" applyFont="1" applyFill="1" applyBorder="1" applyAlignment="1">
      <alignment horizontal="center" vertical="center" wrapText="1"/>
    </xf>
    <xf numFmtId="0" fontId="25" fillId="4" borderId="16" xfId="1" applyFont="1" applyFill="1" applyBorder="1" applyAlignment="1" applyProtection="1">
      <alignment vertical="center" shrinkToFit="1"/>
    </xf>
    <xf numFmtId="0" fontId="25" fillId="4" borderId="4" xfId="20" applyFont="1" applyFill="1" applyBorder="1" applyAlignment="1">
      <alignment vertical="center" shrinkToFit="1"/>
    </xf>
    <xf numFmtId="177" fontId="10" fillId="4" borderId="8" xfId="1" applyNumberFormat="1" applyFont="1" applyFill="1" applyBorder="1" applyAlignment="1">
      <alignment horizontal="center" vertical="top" wrapText="1"/>
    </xf>
    <xf numFmtId="0" fontId="26" fillId="4" borderId="7" xfId="1" applyFont="1" applyFill="1" applyBorder="1" applyAlignment="1" applyProtection="1">
      <alignment vertical="center" shrinkToFit="1"/>
    </xf>
    <xf numFmtId="0" fontId="26" fillId="4" borderId="16" xfId="1" applyFont="1" applyFill="1" applyBorder="1" applyAlignment="1" applyProtection="1">
      <alignment vertical="center" shrinkToFit="1"/>
    </xf>
    <xf numFmtId="0" fontId="25" fillId="4" borderId="4" xfId="1" applyFont="1" applyFill="1" applyBorder="1" applyAlignment="1" applyProtection="1">
      <alignment vertical="center" shrinkToFit="1"/>
    </xf>
    <xf numFmtId="0" fontId="10" fillId="0" borderId="0" xfId="1" applyFont="1" applyFill="1" applyBorder="1" applyAlignment="1" applyProtection="1">
      <alignment vertical="center" shrinkToFit="1"/>
    </xf>
    <xf numFmtId="177" fontId="10" fillId="5" borderId="6" xfId="1" applyNumberFormat="1" applyFont="1" applyFill="1" applyBorder="1" applyAlignment="1">
      <alignment horizontal="center" vertical="center" wrapText="1"/>
    </xf>
    <xf numFmtId="0" fontId="25" fillId="5" borderId="16" xfId="1" applyFont="1" applyFill="1" applyBorder="1" applyAlignment="1" applyProtection="1">
      <alignment vertical="center" shrinkToFit="1"/>
    </xf>
    <xf numFmtId="0" fontId="25" fillId="5" borderId="4" xfId="20" applyFont="1" applyFill="1" applyBorder="1" applyAlignment="1">
      <alignment vertical="center" shrinkToFit="1"/>
    </xf>
    <xf numFmtId="177" fontId="10" fillId="5" borderId="8" xfId="1" applyNumberFormat="1" applyFont="1" applyFill="1" applyBorder="1" applyAlignment="1">
      <alignment horizontal="center" vertical="top" wrapText="1"/>
    </xf>
    <xf numFmtId="0" fontId="26" fillId="5" borderId="7" xfId="1" applyFont="1" applyFill="1" applyBorder="1" applyAlignment="1" applyProtection="1">
      <alignment vertical="center" shrinkToFit="1"/>
    </xf>
    <xf numFmtId="0" fontId="26" fillId="5" borderId="16" xfId="1" applyFont="1" applyFill="1" applyBorder="1" applyAlignment="1" applyProtection="1">
      <alignment vertical="center" shrinkToFit="1"/>
    </xf>
    <xf numFmtId="0" fontId="25" fillId="5" borderId="4" xfId="1" applyFont="1" applyFill="1" applyBorder="1" applyAlignment="1" applyProtection="1">
      <alignment vertical="center" shrinkToFit="1"/>
    </xf>
    <xf numFmtId="0" fontId="25" fillId="4" borderId="0" xfId="20" applyFont="1" applyFill="1" applyBorder="1" applyAlignment="1">
      <alignment vertical="center" shrinkToFit="1"/>
    </xf>
    <xf numFmtId="0" fontId="26" fillId="4" borderId="0" xfId="1" applyFont="1" applyFill="1" applyBorder="1" applyAlignment="1" applyProtection="1">
      <alignment vertical="center" shrinkToFit="1"/>
    </xf>
    <xf numFmtId="0" fontId="25" fillId="5" borderId="0" xfId="1" applyFont="1" applyFill="1" applyBorder="1" applyAlignment="1" applyProtection="1">
      <alignment vertical="center" shrinkToFit="1"/>
    </xf>
    <xf numFmtId="0" fontId="26" fillId="5" borderId="0" xfId="1" applyFont="1" applyFill="1" applyBorder="1" applyAlignment="1" applyProtection="1">
      <alignment vertical="center" shrinkToFit="1"/>
    </xf>
    <xf numFmtId="0" fontId="25" fillId="0" borderId="0" xfId="1" applyFont="1" applyFill="1" applyBorder="1" applyAlignment="1" applyProtection="1">
      <alignment horizontal="center" vertical="center" shrinkToFit="1"/>
    </xf>
    <xf numFmtId="0" fontId="6" fillId="0" borderId="29" xfId="1" applyFont="1" applyFill="1" applyBorder="1" applyAlignment="1" applyProtection="1">
      <alignment horizontal="center" vertical="center" shrinkToFit="1"/>
    </xf>
    <xf numFmtId="0" fontId="6" fillId="0" borderId="40" xfId="1" applyFont="1" applyFill="1" applyBorder="1" applyAlignment="1" applyProtection="1">
      <alignment horizontal="center" vertical="center" shrinkToFit="1"/>
    </xf>
    <xf numFmtId="0" fontId="29" fillId="0" borderId="27" xfId="1" applyFont="1" applyFill="1" applyBorder="1" applyAlignment="1">
      <alignment horizontal="center" vertical="center" wrapText="1"/>
    </xf>
    <xf numFmtId="0" fontId="27" fillId="0" borderId="0" xfId="1" applyFont="1" applyFill="1" applyBorder="1" applyAlignment="1">
      <alignment vertical="center" shrinkToFit="1"/>
    </xf>
    <xf numFmtId="0" fontId="41" fillId="0" borderId="0" xfId="1" applyFont="1" applyFill="1" applyBorder="1" applyAlignment="1" applyProtection="1">
      <alignment vertical="center" shrinkToFit="1"/>
    </xf>
    <xf numFmtId="0" fontId="3" fillId="2" borderId="0" xfId="1" applyFont="1" applyFill="1" applyBorder="1" applyAlignment="1" applyProtection="1">
      <alignment horizontal="center" vertical="center" shrinkToFit="1"/>
    </xf>
    <xf numFmtId="0" fontId="42" fillId="2" borderId="0" xfId="1" applyFont="1" applyFill="1" applyBorder="1" applyAlignment="1" applyProtection="1">
      <alignment horizontal="center" vertical="center" shrinkToFit="1"/>
    </xf>
    <xf numFmtId="0" fontId="3" fillId="0" borderId="0" xfId="2" applyFont="1" applyFill="1" applyBorder="1" applyAlignment="1">
      <alignment vertical="center" shrinkToFit="1"/>
    </xf>
    <xf numFmtId="0" fontId="3" fillId="0" borderId="0" xfId="2" applyFont="1" applyFill="1" applyAlignment="1">
      <alignment vertical="center" shrinkToFit="1"/>
    </xf>
    <xf numFmtId="0" fontId="27" fillId="0" borderId="4" xfId="1" applyFont="1" applyFill="1" applyBorder="1" applyAlignment="1">
      <alignment vertical="center" shrinkToFit="1"/>
    </xf>
    <xf numFmtId="0" fontId="6" fillId="0" borderId="10" xfId="1" applyFont="1" applyFill="1" applyBorder="1" applyAlignment="1">
      <alignment vertical="center" shrinkToFit="1"/>
    </xf>
    <xf numFmtId="0" fontId="6" fillId="0" borderId="7" xfId="1" applyFont="1" applyFill="1" applyBorder="1" applyAlignment="1">
      <alignment vertical="center" shrinkToFit="1"/>
    </xf>
    <xf numFmtId="0" fontId="27" fillId="0" borderId="16" xfId="1" applyFont="1" applyFill="1" applyBorder="1" applyAlignment="1">
      <alignment vertical="center" shrinkToFit="1"/>
    </xf>
    <xf numFmtId="0" fontId="27" fillId="0" borderId="14" xfId="1" applyFont="1" applyFill="1" applyBorder="1" applyAlignment="1">
      <alignment vertical="center" shrinkToFit="1"/>
    </xf>
    <xf numFmtId="0" fontId="27" fillId="3" borderId="0" xfId="1" applyFont="1" applyFill="1" applyBorder="1" applyAlignment="1">
      <alignment vertical="center" shrinkToFit="1"/>
    </xf>
    <xf numFmtId="0" fontId="6" fillId="3" borderId="0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vertical="center" shrinkToFit="1"/>
    </xf>
    <xf numFmtId="0" fontId="27" fillId="0" borderId="0" xfId="1" applyFont="1" applyFill="1" applyBorder="1" applyAlignment="1" applyProtection="1">
      <alignment vertical="center" shrinkToFit="1"/>
    </xf>
    <xf numFmtId="0" fontId="10" fillId="0" borderId="0" xfId="2" applyFont="1" applyFill="1" applyBorder="1" applyAlignment="1">
      <alignment vertical="center" shrinkToFit="1"/>
    </xf>
    <xf numFmtId="0" fontId="27" fillId="4" borderId="4" xfId="1" applyFont="1" applyFill="1" applyBorder="1" applyAlignment="1">
      <alignment vertical="center" shrinkToFit="1"/>
    </xf>
    <xf numFmtId="0" fontId="27" fillId="4" borderId="16" xfId="1" applyFont="1" applyFill="1" applyBorder="1" applyAlignment="1">
      <alignment vertical="center" shrinkToFit="1"/>
    </xf>
    <xf numFmtId="0" fontId="3" fillId="4" borderId="0" xfId="2" applyFont="1" applyFill="1" applyAlignment="1">
      <alignment vertical="center" shrinkToFit="1"/>
    </xf>
    <xf numFmtId="0" fontId="6" fillId="6" borderId="0" xfId="1" applyFont="1" applyFill="1" applyBorder="1" applyAlignment="1">
      <alignment vertical="center" shrinkToFit="1"/>
    </xf>
    <xf numFmtId="0" fontId="27" fillId="6" borderId="0" xfId="1" applyFont="1" applyFill="1" applyBorder="1" applyAlignment="1" applyProtection="1">
      <alignment vertical="center" shrinkToFit="1"/>
    </xf>
    <xf numFmtId="0" fontId="3" fillId="6" borderId="0" xfId="2" applyFont="1" applyFill="1" applyBorder="1" applyAlignment="1">
      <alignment vertical="center" shrinkToFit="1"/>
    </xf>
    <xf numFmtId="0" fontId="3" fillId="6" borderId="0" xfId="2" applyFont="1" applyFill="1" applyAlignment="1">
      <alignment vertical="center" shrinkToFit="1"/>
    </xf>
    <xf numFmtId="0" fontId="6" fillId="4" borderId="7" xfId="1" applyFont="1" applyFill="1" applyBorder="1" applyAlignment="1">
      <alignment vertical="center" shrinkToFit="1"/>
    </xf>
    <xf numFmtId="0" fontId="10" fillId="4" borderId="0" xfId="2" applyFont="1" applyFill="1" applyAlignment="1">
      <alignment vertical="center" shrinkToFit="1"/>
    </xf>
    <xf numFmtId="0" fontId="10" fillId="6" borderId="0" xfId="2" applyFont="1" applyFill="1" applyBorder="1" applyAlignment="1">
      <alignment vertical="center" shrinkToFit="1"/>
    </xf>
    <xf numFmtId="0" fontId="27" fillId="6" borderId="0" xfId="0" applyFont="1" applyFill="1" applyBorder="1" applyAlignment="1">
      <alignment vertical="center" wrapText="1" shrinkToFit="1"/>
    </xf>
    <xf numFmtId="0" fontId="27" fillId="6" borderId="0" xfId="1" applyFont="1" applyFill="1" applyBorder="1" applyAlignment="1">
      <alignment vertical="center" shrinkToFit="1"/>
    </xf>
    <xf numFmtId="0" fontId="10" fillId="6" borderId="0" xfId="2" applyFont="1" applyFill="1" applyAlignment="1">
      <alignment vertical="center" shrinkToFit="1"/>
    </xf>
    <xf numFmtId="0" fontId="43" fillId="0" borderId="0" xfId="0" applyFont="1" applyFill="1" applyBorder="1" applyAlignment="1">
      <alignment vertical="center" shrinkToFit="1"/>
    </xf>
    <xf numFmtId="0" fontId="16" fillId="0" borderId="0" xfId="2" applyFont="1" applyFill="1" applyBorder="1" applyAlignment="1">
      <alignment vertical="center" shrinkToFit="1"/>
    </xf>
    <xf numFmtId="0" fontId="6" fillId="0" borderId="16" xfId="1" applyFont="1" applyFill="1" applyBorder="1" applyAlignment="1">
      <alignment vertical="center" shrinkToFit="1"/>
    </xf>
    <xf numFmtId="0" fontId="25" fillId="6" borderId="0" xfId="1" applyFont="1" applyFill="1" applyBorder="1" applyAlignment="1" applyProtection="1">
      <alignment vertical="center" shrinkToFit="1"/>
    </xf>
    <xf numFmtId="177" fontId="10" fillId="4" borderId="15" xfId="1" applyNumberFormat="1" applyFont="1" applyFill="1" applyBorder="1" applyAlignment="1">
      <alignment horizontal="center" vertical="center" wrapText="1"/>
    </xf>
    <xf numFmtId="177" fontId="10" fillId="2" borderId="6" xfId="1" applyNumberFormat="1" applyFont="1" applyFill="1" applyBorder="1" applyAlignment="1">
      <alignment horizontal="center" vertical="center" wrapText="1"/>
    </xf>
    <xf numFmtId="177" fontId="10" fillId="2" borderId="8" xfId="1" applyNumberFormat="1" applyFont="1" applyFill="1" applyBorder="1" applyAlignment="1">
      <alignment horizontal="center" vertical="top" wrapText="1"/>
    </xf>
    <xf numFmtId="0" fontId="6" fillId="0" borderId="1" xfId="8" applyFont="1" applyBorder="1" applyAlignment="1">
      <alignment horizontal="center" vertical="center" wrapText="1"/>
    </xf>
    <xf numFmtId="0" fontId="6" fillId="0" borderId="1" xfId="20" applyFont="1" applyFill="1" applyBorder="1" applyAlignment="1">
      <alignment horizontal="center" shrinkToFit="1"/>
    </xf>
    <xf numFmtId="0" fontId="6" fillId="0" borderId="0" xfId="1" applyFont="1" applyFill="1" applyBorder="1" applyAlignment="1" applyProtection="1">
      <alignment vertical="center" shrinkToFit="1"/>
    </xf>
    <xf numFmtId="0" fontId="6" fillId="0" borderId="3" xfId="8" applyFont="1" applyBorder="1" applyAlignment="1">
      <alignment horizontal="center" vertical="center" wrapText="1"/>
    </xf>
    <xf numFmtId="0" fontId="6" fillId="0" borderId="3" xfId="20" applyNumberFormat="1" applyFont="1" applyFill="1" applyBorder="1" applyAlignment="1">
      <alignment horizontal="center" shrinkToFit="1"/>
    </xf>
    <xf numFmtId="0" fontId="6" fillId="0" borderId="9" xfId="8" applyFont="1" applyBorder="1" applyAlignment="1">
      <alignment horizontal="center" vertical="center" wrapText="1"/>
    </xf>
    <xf numFmtId="0" fontId="6" fillId="0" borderId="9" xfId="20" applyNumberFormat="1" applyFont="1" applyFill="1" applyBorder="1" applyAlignment="1">
      <alignment horizontal="center" shrinkToFit="1"/>
    </xf>
    <xf numFmtId="0" fontId="25" fillId="0" borderId="0" xfId="20" applyFont="1" applyFill="1" applyAlignment="1">
      <alignment vertical="center" shrinkToFit="1"/>
    </xf>
    <xf numFmtId="0" fontId="19" fillId="2" borderId="0" xfId="2" applyFont="1" applyFill="1" applyBorder="1" applyAlignment="1">
      <alignment vertical="center"/>
    </xf>
    <xf numFmtId="0" fontId="5" fillId="2" borderId="0" xfId="1" applyFont="1" applyFill="1" applyBorder="1" applyAlignment="1">
      <alignment horizontal="left" vertical="center" shrinkToFit="1"/>
    </xf>
    <xf numFmtId="0" fontId="12" fillId="2" borderId="0" xfId="1" applyFont="1" applyFill="1" applyBorder="1" applyAlignment="1">
      <alignment vertical="center" shrinkToFit="1"/>
    </xf>
    <xf numFmtId="0" fontId="12" fillId="2" borderId="0" xfId="15" applyFont="1" applyFill="1" applyBorder="1" applyAlignment="1">
      <alignment horizontal="center" vertical="center" shrinkToFit="1"/>
    </xf>
    <xf numFmtId="0" fontId="27" fillId="4" borderId="0" xfId="1" applyFont="1" applyFill="1" applyBorder="1" applyAlignment="1">
      <alignment vertical="center" shrinkToFit="1"/>
    </xf>
    <xf numFmtId="0" fontId="6" fillId="4" borderId="0" xfId="1" applyFont="1" applyFill="1" applyBorder="1" applyAlignment="1">
      <alignment vertical="center" shrinkToFit="1"/>
    </xf>
    <xf numFmtId="0" fontId="26" fillId="0" borderId="16" xfId="20" applyFont="1" applyFill="1" applyBorder="1" applyAlignment="1">
      <alignment vertical="center" shrinkToFit="1"/>
    </xf>
    <xf numFmtId="0" fontId="26" fillId="0" borderId="16" xfId="1" applyFont="1" applyFill="1" applyBorder="1" applyAlignment="1" applyProtection="1">
      <alignment vertical="center" shrinkToFit="1"/>
    </xf>
    <xf numFmtId="0" fontId="25" fillId="0" borderId="14" xfId="20" applyFont="1" applyFill="1" applyBorder="1" applyAlignment="1">
      <alignment vertical="center" shrinkToFit="1"/>
    </xf>
    <xf numFmtId="0" fontId="25" fillId="7" borderId="4" xfId="20" applyFont="1" applyFill="1" applyBorder="1" applyAlignment="1">
      <alignment vertical="center" shrinkToFit="1"/>
    </xf>
    <xf numFmtId="0" fontId="27" fillId="7" borderId="16" xfId="1" applyFont="1" applyFill="1" applyBorder="1" applyAlignment="1" applyProtection="1">
      <alignment vertical="center" shrinkToFit="1"/>
    </xf>
    <xf numFmtId="0" fontId="27" fillId="0" borderId="16" xfId="1" applyFont="1" applyFill="1" applyBorder="1" applyAlignment="1" applyProtection="1">
      <alignment horizontal="left" vertical="center" shrinkToFit="1"/>
    </xf>
    <xf numFmtId="0" fontId="27" fillId="0" borderId="14" xfId="1" applyFont="1" applyFill="1" applyBorder="1" applyAlignment="1" applyProtection="1">
      <alignment vertical="center" shrinkToFit="1"/>
    </xf>
    <xf numFmtId="49" fontId="16" fillId="2" borderId="21" xfId="19" applyNumberFormat="1" applyFont="1" applyFill="1" applyBorder="1" applyAlignment="1">
      <alignment horizontal="center" vertical="center" shrinkToFit="1"/>
    </xf>
    <xf numFmtId="49" fontId="16" fillId="2" borderId="3" xfId="19" applyNumberFormat="1" applyFont="1" applyFill="1" applyBorder="1" applyAlignment="1">
      <alignment horizontal="center" vertical="center" shrinkToFit="1"/>
    </xf>
    <xf numFmtId="0" fontId="16" fillId="2" borderId="3" xfId="19" applyFont="1" applyFill="1" applyBorder="1" applyAlignment="1">
      <alignment horizontal="center" vertical="center" shrinkToFit="1"/>
    </xf>
    <xf numFmtId="0" fontId="16" fillId="2" borderId="3" xfId="19" applyFont="1" applyFill="1" applyBorder="1" applyAlignment="1">
      <alignment horizontal="center" shrinkToFit="1"/>
    </xf>
    <xf numFmtId="0" fontId="16" fillId="2" borderId="5" xfId="19" applyFont="1" applyFill="1" applyBorder="1" applyAlignment="1">
      <alignment horizontal="center" vertical="center" shrinkToFit="1"/>
    </xf>
    <xf numFmtId="49" fontId="33" fillId="2" borderId="8" xfId="19" applyNumberFormat="1" applyFont="1" applyFill="1" applyBorder="1" applyAlignment="1">
      <alignment horizontal="center" vertical="center" shrinkToFit="1"/>
    </xf>
    <xf numFmtId="49" fontId="33" fillId="2" borderId="7" xfId="19" applyNumberFormat="1" applyFont="1" applyFill="1" applyBorder="1" applyAlignment="1">
      <alignment horizontal="center" vertical="center" shrinkToFit="1"/>
    </xf>
    <xf numFmtId="0" fontId="16" fillId="2" borderId="7" xfId="19" applyFont="1" applyFill="1" applyBorder="1" applyAlignment="1">
      <alignment horizontal="center" vertical="center" shrinkToFit="1"/>
    </xf>
    <xf numFmtId="0" fontId="16" fillId="2" borderId="17" xfId="19" applyFont="1" applyFill="1" applyBorder="1" applyAlignment="1">
      <alignment horizontal="center" vertical="center" shrinkToFit="1"/>
    </xf>
    <xf numFmtId="49" fontId="16" fillId="2" borderId="37" xfId="19" applyNumberFormat="1" applyFont="1" applyFill="1" applyBorder="1" applyAlignment="1">
      <alignment horizontal="center" vertical="center" shrinkToFit="1"/>
    </xf>
    <xf numFmtId="49" fontId="16" fillId="2" borderId="9" xfId="19" applyNumberFormat="1" applyFont="1" applyFill="1" applyBorder="1" applyAlignment="1">
      <alignment horizontal="center" vertical="center" shrinkToFit="1"/>
    </xf>
    <xf numFmtId="0" fontId="16" fillId="2" borderId="9" xfId="19" applyFont="1" applyFill="1" applyBorder="1" applyAlignment="1">
      <alignment horizontal="center" vertical="center" shrinkToFit="1"/>
    </xf>
    <xf numFmtId="0" fontId="16" fillId="2" borderId="9" xfId="19" applyFont="1" applyFill="1" applyBorder="1" applyAlignment="1">
      <alignment horizontal="center" shrinkToFit="1"/>
    </xf>
    <xf numFmtId="0" fontId="16" fillId="2" borderId="11" xfId="19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176" fontId="6" fillId="0" borderId="17" xfId="0" applyNumberFormat="1" applyFont="1" applyFill="1" applyBorder="1" applyAlignment="1">
      <alignment horizontal="center" vertical="center" shrinkToFit="1"/>
    </xf>
    <xf numFmtId="176" fontId="6" fillId="0" borderId="11" xfId="0" applyNumberFormat="1" applyFont="1" applyFill="1" applyBorder="1" applyAlignment="1">
      <alignment horizontal="center" vertical="center" shrinkToFit="1"/>
    </xf>
    <xf numFmtId="0" fontId="25" fillId="0" borderId="7" xfId="1" applyFont="1" applyFill="1" applyBorder="1" applyAlignment="1" applyProtection="1">
      <alignment horizontal="center" vertical="center" shrinkToFit="1"/>
    </xf>
    <xf numFmtId="0" fontId="26" fillId="0" borderId="9" xfId="15" applyFont="1" applyFill="1" applyBorder="1" applyAlignment="1">
      <alignment horizontal="center" vertical="center" shrinkToFit="1"/>
    </xf>
    <xf numFmtId="0" fontId="25" fillId="0" borderId="4" xfId="1" applyFont="1" applyFill="1" applyBorder="1" applyAlignment="1" applyProtection="1">
      <alignment horizontal="center" vertical="center" shrinkToFit="1"/>
    </xf>
    <xf numFmtId="0" fontId="25" fillId="0" borderId="10" xfId="1" applyFont="1" applyFill="1" applyBorder="1" applyAlignment="1" applyProtection="1">
      <alignment horizontal="center" vertical="center" shrinkToFit="1"/>
    </xf>
    <xf numFmtId="0" fontId="25" fillId="0" borderId="4" xfId="20" applyFont="1" applyFill="1" applyBorder="1" applyAlignment="1">
      <alignment horizontal="center" vertical="center" shrinkToFit="1"/>
    </xf>
    <xf numFmtId="0" fontId="25" fillId="0" borderId="10" xfId="20" applyFont="1" applyFill="1" applyBorder="1" applyAlignment="1">
      <alignment horizontal="center" vertical="center" shrinkToFit="1"/>
    </xf>
    <xf numFmtId="0" fontId="25" fillId="0" borderId="9" xfId="1" applyFont="1" applyFill="1" applyBorder="1" applyAlignment="1" applyProtection="1">
      <alignment horizontal="center" vertical="center" shrinkToFit="1"/>
    </xf>
    <xf numFmtId="0" fontId="27" fillId="0" borderId="4" xfId="1" applyFont="1" applyFill="1" applyBorder="1" applyAlignment="1" applyProtection="1">
      <alignment horizontal="center" vertical="center" shrinkToFit="1"/>
    </xf>
    <xf numFmtId="0" fontId="27" fillId="0" borderId="10" xfId="1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176" fontId="6" fillId="0" borderId="5" xfId="0" applyNumberFormat="1" applyFont="1" applyFill="1" applyBorder="1" applyAlignment="1">
      <alignment horizontal="center" vertical="center" shrinkToFit="1"/>
    </xf>
    <xf numFmtId="0" fontId="26" fillId="0" borderId="3" xfId="15" applyFont="1" applyFill="1" applyBorder="1" applyAlignment="1">
      <alignment horizontal="center" vertical="center" shrinkToFit="1"/>
    </xf>
    <xf numFmtId="0" fontId="27" fillId="0" borderId="4" xfId="20" applyFont="1" applyFill="1" applyBorder="1" applyAlignment="1">
      <alignment horizontal="center" vertical="center" shrinkToFit="1"/>
    </xf>
    <xf numFmtId="0" fontId="27" fillId="0" borderId="7" xfId="20" applyFont="1" applyFill="1" applyBorder="1" applyAlignment="1">
      <alignment horizontal="center" vertical="center" shrinkToFit="1"/>
    </xf>
    <xf numFmtId="0" fontId="25" fillId="4" borderId="3" xfId="1" applyFont="1" applyFill="1" applyBorder="1" applyAlignment="1" applyProtection="1">
      <alignment horizontal="center" vertical="center" shrinkToFit="1"/>
    </xf>
    <xf numFmtId="0" fontId="26" fillId="4" borderId="3" xfId="15" applyFont="1" applyFill="1" applyBorder="1" applyAlignment="1">
      <alignment horizontal="center" vertical="center" shrinkToFit="1"/>
    </xf>
    <xf numFmtId="0" fontId="25" fillId="4" borderId="4" xfId="1" applyFont="1" applyFill="1" applyBorder="1" applyAlignment="1" applyProtection="1">
      <alignment horizontal="center" vertical="center" shrinkToFit="1"/>
    </xf>
    <xf numFmtId="0" fontId="25" fillId="4" borderId="7" xfId="1" applyFont="1" applyFill="1" applyBorder="1" applyAlignment="1" applyProtection="1">
      <alignment horizontal="center" vertical="center" shrinkToFit="1"/>
    </xf>
    <xf numFmtId="0" fontId="27" fillId="4" borderId="4" xfId="20" applyFont="1" applyFill="1" applyBorder="1" applyAlignment="1">
      <alignment horizontal="center" vertical="center" shrinkToFit="1"/>
    </xf>
    <xf numFmtId="0" fontId="27" fillId="4" borderId="7" xfId="2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25" fillId="0" borderId="3" xfId="1" applyFont="1" applyFill="1" applyBorder="1" applyAlignment="1" applyProtection="1">
      <alignment horizontal="center" vertical="center" shrinkToFit="1"/>
    </xf>
    <xf numFmtId="0" fontId="25" fillId="0" borderId="7" xfId="2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0" fontId="25" fillId="0" borderId="14" xfId="1" applyFont="1" applyFill="1" applyBorder="1" applyAlignment="1" applyProtection="1">
      <alignment horizontal="center" vertical="center" shrinkToFit="1"/>
    </xf>
    <xf numFmtId="0" fontId="27" fillId="0" borderId="14" xfId="1" applyFont="1" applyFill="1" applyBorder="1" applyAlignment="1" applyProtection="1">
      <alignment horizontal="center" vertical="center" shrinkToFit="1"/>
    </xf>
    <xf numFmtId="0" fontId="27" fillId="0" borderId="7" xfId="1" applyFont="1" applyFill="1" applyBorder="1" applyAlignment="1" applyProtection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25" fillId="0" borderId="16" xfId="1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176" fontId="6" fillId="0" borderId="33" xfId="0" applyNumberFormat="1" applyFont="1" applyFill="1" applyBorder="1" applyAlignment="1">
      <alignment horizontal="center" vertical="center" shrinkToFit="1"/>
    </xf>
    <xf numFmtId="0" fontId="25" fillId="4" borderId="16" xfId="1" applyFont="1" applyFill="1" applyBorder="1" applyAlignment="1" applyProtection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25" fillId="0" borderId="16" xfId="2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25" fillId="0" borderId="14" xfId="20" applyFont="1" applyFill="1" applyBorder="1" applyAlignment="1">
      <alignment horizontal="center" vertical="center" shrinkToFit="1"/>
    </xf>
    <xf numFmtId="176" fontId="45" fillId="0" borderId="5" xfId="0" applyNumberFormat="1" applyFont="1" applyFill="1" applyBorder="1" applyAlignment="1">
      <alignment horizontal="center" vertical="center" shrinkToFit="1"/>
    </xf>
    <xf numFmtId="176" fontId="45" fillId="0" borderId="11" xfId="0" applyNumberFormat="1" applyFont="1" applyFill="1" applyBorder="1" applyAlignment="1">
      <alignment horizontal="center" vertical="center" shrinkToFit="1"/>
    </xf>
    <xf numFmtId="0" fontId="38" fillId="0" borderId="4" xfId="1" applyFont="1" applyFill="1" applyBorder="1" applyAlignment="1" applyProtection="1">
      <alignment horizontal="center" vertical="center" shrinkToFit="1"/>
    </xf>
    <xf numFmtId="0" fontId="38" fillId="0" borderId="10" xfId="1" applyFont="1" applyFill="1" applyBorder="1" applyAlignment="1" applyProtection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25" fillId="0" borderId="26" xfId="1" applyFont="1" applyFill="1" applyBorder="1" applyAlignment="1" applyProtection="1">
      <alignment horizontal="center" vertical="center" shrinkToFit="1"/>
    </xf>
    <xf numFmtId="0" fontId="25" fillId="4" borderId="0" xfId="1" applyFont="1" applyFill="1" applyBorder="1" applyAlignment="1" applyProtection="1">
      <alignment horizontal="center" vertical="center" shrinkToFit="1"/>
    </xf>
    <xf numFmtId="0" fontId="25" fillId="0" borderId="0" xfId="1" applyFont="1" applyFill="1" applyBorder="1" applyAlignment="1" applyProtection="1">
      <alignment horizontal="center" vertical="center" shrinkToFit="1"/>
    </xf>
    <xf numFmtId="0" fontId="25" fillId="3" borderId="0" xfId="1" applyFont="1" applyFill="1" applyBorder="1" applyAlignment="1" applyProtection="1">
      <alignment horizontal="center" vertical="center" shrinkToFit="1"/>
    </xf>
    <xf numFmtId="0" fontId="36" fillId="2" borderId="0" xfId="1" applyFont="1" applyFill="1" applyBorder="1" applyAlignment="1" applyProtection="1">
      <alignment horizontal="center" vertical="top" shrinkToFit="1"/>
    </xf>
    <xf numFmtId="0" fontId="27" fillId="0" borderId="1" xfId="1" applyFont="1" applyFill="1" applyBorder="1" applyAlignment="1" applyProtection="1">
      <alignment horizontal="left" vertical="center" shrinkToFit="1"/>
    </xf>
    <xf numFmtId="0" fontId="27" fillId="0" borderId="2" xfId="1" applyFont="1" applyFill="1" applyBorder="1" applyAlignment="1" applyProtection="1">
      <alignment horizontal="left" vertical="center" shrinkToFit="1"/>
    </xf>
    <xf numFmtId="0" fontId="27" fillId="0" borderId="9" xfId="1" applyFont="1" applyFill="1" applyBorder="1" applyAlignment="1" applyProtection="1">
      <alignment horizontal="left" vertical="center" shrinkToFit="1"/>
    </xf>
    <xf numFmtId="0" fontId="27" fillId="0" borderId="11" xfId="1" applyFont="1" applyFill="1" applyBorder="1" applyAlignment="1" applyProtection="1">
      <alignment horizontal="left" vertical="center" shrinkToFit="1"/>
    </xf>
    <xf numFmtId="0" fontId="5" fillId="0" borderId="30" xfId="1" applyFont="1" applyFill="1" applyBorder="1" applyAlignment="1" applyProtection="1">
      <alignment horizontal="center" vertical="center" shrinkToFit="1"/>
    </xf>
    <xf numFmtId="0" fontId="5" fillId="0" borderId="31" xfId="1" applyFont="1" applyFill="1" applyBorder="1" applyAlignment="1" applyProtection="1">
      <alignment horizontal="center" vertical="center" shrinkToFit="1"/>
    </xf>
    <xf numFmtId="0" fontId="5" fillId="0" borderId="27" xfId="1" applyFont="1" applyFill="1" applyBorder="1" applyAlignment="1" applyProtection="1">
      <alignment horizontal="center" vertical="center" shrinkToFit="1"/>
    </xf>
    <xf numFmtId="0" fontId="25" fillId="5" borderId="0" xfId="1" applyFont="1" applyFill="1" applyBorder="1" applyAlignment="1" applyProtection="1">
      <alignment horizontal="center" vertical="center" shrinkToFit="1"/>
    </xf>
    <xf numFmtId="0" fontId="25" fillId="5" borderId="3" xfId="1" applyFont="1" applyFill="1" applyBorder="1" applyAlignment="1" applyProtection="1">
      <alignment horizontal="center" vertical="center" shrinkToFit="1"/>
    </xf>
    <xf numFmtId="0" fontId="26" fillId="5" borderId="3" xfId="15" applyFont="1" applyFill="1" applyBorder="1" applyAlignment="1">
      <alignment horizontal="center" vertical="center" shrinkToFit="1"/>
    </xf>
    <xf numFmtId="0" fontId="25" fillId="5" borderId="4" xfId="1" applyFont="1" applyFill="1" applyBorder="1" applyAlignment="1" applyProtection="1">
      <alignment horizontal="center" vertical="center" shrinkToFit="1"/>
    </xf>
    <xf numFmtId="0" fontId="25" fillId="5" borderId="7" xfId="1" applyFont="1" applyFill="1" applyBorder="1" applyAlignment="1" applyProtection="1">
      <alignment horizontal="center" vertical="center" shrinkToFit="1"/>
    </xf>
    <xf numFmtId="0" fontId="27" fillId="5" borderId="4" xfId="20" applyFont="1" applyFill="1" applyBorder="1" applyAlignment="1">
      <alignment horizontal="center" vertical="center" shrinkToFit="1"/>
    </xf>
    <xf numFmtId="0" fontId="27" fillId="5" borderId="7" xfId="20" applyFont="1" applyFill="1" applyBorder="1" applyAlignment="1">
      <alignment horizontal="center" vertical="center" shrinkToFit="1"/>
    </xf>
    <xf numFmtId="0" fontId="25" fillId="5" borderId="16" xfId="1" applyFont="1" applyFill="1" applyBorder="1" applyAlignment="1" applyProtection="1">
      <alignment horizontal="center" vertical="center" shrinkToFit="1"/>
    </xf>
    <xf numFmtId="0" fontId="31" fillId="2" borderId="36" xfId="20" applyFont="1" applyFill="1" applyBorder="1" applyAlignment="1">
      <alignment horizontal="center" vertical="center" wrapText="1"/>
    </xf>
    <xf numFmtId="0" fontId="31" fillId="0" borderId="1" xfId="8" applyFont="1" applyBorder="1" applyAlignment="1">
      <alignment horizontal="center" vertical="center" wrapText="1"/>
    </xf>
    <xf numFmtId="0" fontId="6" fillId="2" borderId="1" xfId="20" applyFont="1" applyFill="1" applyBorder="1" applyAlignment="1">
      <alignment horizontal="center" shrinkToFit="1"/>
    </xf>
    <xf numFmtId="0" fontId="6" fillId="2" borderId="1" xfId="20" applyFont="1" applyFill="1" applyBorder="1" applyAlignment="1">
      <alignment horizontal="center" vertical="center" shrinkToFit="1"/>
    </xf>
    <xf numFmtId="0" fontId="6" fillId="2" borderId="2" xfId="20" applyFont="1" applyFill="1" applyBorder="1" applyAlignment="1">
      <alignment horizontal="center" vertical="center" shrinkToFit="1"/>
    </xf>
    <xf numFmtId="0" fontId="6" fillId="2" borderId="37" xfId="20" applyFont="1" applyFill="1" applyBorder="1" applyAlignment="1">
      <alignment horizontal="center" vertical="center" wrapText="1"/>
    </xf>
    <xf numFmtId="0" fontId="44" fillId="0" borderId="9" xfId="8" applyFont="1" applyBorder="1" applyAlignment="1">
      <alignment horizontal="center" vertical="center" wrapText="1"/>
    </xf>
    <xf numFmtId="49" fontId="6" fillId="2" borderId="9" xfId="20" applyNumberFormat="1" applyFont="1" applyFill="1" applyBorder="1" applyAlignment="1">
      <alignment horizontal="center" vertical="center" shrinkToFit="1"/>
    </xf>
    <xf numFmtId="0" fontId="6" fillId="2" borderId="9" xfId="20" applyNumberFormat="1" applyFont="1" applyFill="1" applyBorder="1" applyAlignment="1">
      <alignment horizontal="center"/>
    </xf>
    <xf numFmtId="49" fontId="6" fillId="2" borderId="9" xfId="20" applyNumberFormat="1" applyFont="1" applyFill="1" applyBorder="1" applyAlignment="1">
      <alignment horizontal="center"/>
    </xf>
    <xf numFmtId="49" fontId="6" fillId="2" borderId="11" xfId="20" applyNumberFormat="1" applyFont="1" applyFill="1" applyBorder="1" applyAlignment="1">
      <alignment horizontal="center"/>
    </xf>
    <xf numFmtId="0" fontId="6" fillId="2" borderId="21" xfId="20" applyFont="1" applyFill="1" applyBorder="1" applyAlignment="1">
      <alignment horizontal="center" vertical="center" wrapText="1"/>
    </xf>
    <xf numFmtId="0" fontId="44" fillId="0" borderId="3" xfId="8" applyFont="1" applyBorder="1" applyAlignment="1">
      <alignment horizontal="center" vertical="center" wrapText="1"/>
    </xf>
    <xf numFmtId="49" fontId="6" fillId="2" borderId="3" xfId="20" applyNumberFormat="1" applyFont="1" applyFill="1" applyBorder="1" applyAlignment="1">
      <alignment horizontal="center" vertical="center" shrinkToFit="1"/>
    </xf>
    <xf numFmtId="0" fontId="6" fillId="2" borderId="3" xfId="20" applyNumberFormat="1" applyFont="1" applyFill="1" applyBorder="1" applyAlignment="1">
      <alignment horizontal="center"/>
    </xf>
    <xf numFmtId="49" fontId="6" fillId="2" borderId="3" xfId="20" applyNumberFormat="1" applyFont="1" applyFill="1" applyBorder="1" applyAlignment="1">
      <alignment horizontal="center"/>
    </xf>
    <xf numFmtId="49" fontId="6" fillId="2" borderId="5" xfId="20" applyNumberFormat="1" applyFont="1" applyFill="1" applyBorder="1" applyAlignment="1">
      <alignment horizontal="center"/>
    </xf>
    <xf numFmtId="176" fontId="6" fillId="4" borderId="5" xfId="0" applyNumberFormat="1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 shrinkToFit="1"/>
    </xf>
    <xf numFmtId="0" fontId="6" fillId="4" borderId="20" xfId="0" applyFont="1" applyFill="1" applyBorder="1" applyAlignment="1">
      <alignment horizontal="center" vertical="center" shrinkToFit="1"/>
    </xf>
    <xf numFmtId="0" fontId="6" fillId="4" borderId="35" xfId="0" applyFont="1" applyFill="1" applyBorder="1" applyAlignment="1">
      <alignment horizontal="center" vertical="center" shrinkToFit="1"/>
    </xf>
    <xf numFmtId="0" fontId="40" fillId="0" borderId="0" xfId="1" applyFont="1" applyFill="1" applyBorder="1" applyAlignment="1" applyProtection="1">
      <alignment horizontal="center" vertical="top" shrinkToFit="1"/>
    </xf>
    <xf numFmtId="0" fontId="25" fillId="0" borderId="0" xfId="1" applyFont="1" applyFill="1" applyBorder="1" applyAlignment="1" applyProtection="1">
      <alignment horizontal="left" vertical="center" shrinkToFit="1"/>
    </xf>
    <xf numFmtId="0" fontId="28" fillId="0" borderId="0" xfId="1" applyFont="1" applyFill="1" applyBorder="1" applyAlignment="1" applyProtection="1">
      <alignment vertical="center" shrinkToFit="1"/>
    </xf>
    <xf numFmtId="0" fontId="26" fillId="0" borderId="0" xfId="1" applyFont="1" applyFill="1" applyBorder="1" applyAlignment="1" applyProtection="1">
      <alignment horizontal="left" vertical="center" shrinkToFit="1"/>
    </xf>
  </cellXfs>
  <cellStyles count="42">
    <cellStyle name="Heading" xfId="4"/>
    <cellStyle name="Heading1" xfId="5"/>
    <cellStyle name="Result" xfId="6"/>
    <cellStyle name="Result2" xfId="7"/>
    <cellStyle name="一般" xfId="0" builtinId="0"/>
    <cellStyle name="一般 2" xfId="8"/>
    <cellStyle name="一般 2 2" xfId="9"/>
    <cellStyle name="一般 2 2 2" xfId="18"/>
    <cellStyle name="一般 2 2 3" xfId="23"/>
    <cellStyle name="一般 2 2 4" xfId="31"/>
    <cellStyle name="一般 2 3" xfId="10"/>
    <cellStyle name="一般 2 3 2" xfId="24"/>
    <cellStyle name="一般 2 3 3" xfId="32"/>
    <cellStyle name="一般 2 4" xfId="11"/>
    <cellStyle name="一般 2 4 2" xfId="25"/>
    <cellStyle name="一般 2 4 3" xfId="33"/>
    <cellStyle name="一般 2 5" xfId="3"/>
    <cellStyle name="一般 2 5 2" xfId="1"/>
    <cellStyle name="一般 2 5 3" xfId="26"/>
    <cellStyle name="一般 2 5 4" xfId="34"/>
    <cellStyle name="一般 2 6" xfId="22"/>
    <cellStyle name="一般 2 7" xfId="21"/>
    <cellStyle name="一般 3" xfId="12"/>
    <cellStyle name="一般 3 2" xfId="27"/>
    <cellStyle name="一般 3 3" xfId="35"/>
    <cellStyle name="一般 4" xfId="13"/>
    <cellStyle name="一般 4 2" xfId="28"/>
    <cellStyle name="一般 4 3" xfId="36"/>
    <cellStyle name="一般 5" xfId="14"/>
    <cellStyle name="一般 5 2" xfId="29"/>
    <cellStyle name="一般 5 3" xfId="37"/>
    <cellStyle name="一般 6" xfId="2"/>
    <cellStyle name="一般 6 2" xfId="15"/>
    <cellStyle name="一般 6 2 2" xfId="20"/>
    <cellStyle name="一般 6 3" xfId="16"/>
    <cellStyle name="一般 6 4" xfId="30"/>
    <cellStyle name="一般 6 5" xfId="38"/>
    <cellStyle name="一般 7" xfId="17"/>
    <cellStyle name="一般 7 2" xfId="39"/>
    <cellStyle name="一般 71" xfId="40"/>
    <cellStyle name="一般 8" xfId="19"/>
    <cellStyle name="千分位 2" xfId="4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5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2" Type="http://schemas.openxmlformats.org/officeDocument/2006/relationships/image" Target="NULL"/><Relationship Id="rId1" Type="http://schemas.openxmlformats.org/officeDocument/2006/relationships/customXml" Target="../ink/ink1.xml"/><Relationship Id="rId6" Type="http://schemas.openxmlformats.org/officeDocument/2006/relationships/image" Target="NULL"/><Relationship Id="rId11" Type="http://schemas.openxmlformats.org/officeDocument/2006/relationships/customXml" Target="../ink/ink6.xml"/><Relationship Id="rId10" Type="http://schemas.openxmlformats.org/officeDocument/2006/relationships/image" Target="NULL"/><Relationship Id="rId4" Type="http://schemas.openxmlformats.org/officeDocument/2006/relationships/customXml" Target="../ink/ink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ustomXml" Target="../ink/ink11.xml"/><Relationship Id="rId3" Type="http://schemas.openxmlformats.org/officeDocument/2006/relationships/customXml" Target="../ink/ink8.xml"/><Relationship Id="rId7" Type="http://schemas.openxmlformats.org/officeDocument/2006/relationships/customXml" Target="../ink/ink10.xml"/><Relationship Id="rId2" Type="http://schemas.openxmlformats.org/officeDocument/2006/relationships/image" Target="NULL"/><Relationship Id="rId1" Type="http://schemas.openxmlformats.org/officeDocument/2006/relationships/customXml" Target="../ink/ink7.xml"/><Relationship Id="rId6" Type="http://schemas.openxmlformats.org/officeDocument/2006/relationships/image" Target="NULL"/><Relationship Id="rId11" Type="http://schemas.openxmlformats.org/officeDocument/2006/relationships/customXml" Target="../ink/ink12.xml"/><Relationship Id="rId10" Type="http://schemas.openxmlformats.org/officeDocument/2006/relationships/image" Target="NULL"/><Relationship Id="rId4" Type="http://schemas.openxmlformats.org/officeDocument/2006/relationships/customXml" Target="../ink/ink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593901</xdr:colOff>
      <xdr:row>8</xdr:row>
      <xdr:rowOff>102322</xdr:rowOff>
    </xdr:from>
    <xdr:to>
      <xdr:col>2</xdr:col>
      <xdr:colOff>604701</xdr:colOff>
      <xdr:row>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筆跡 1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筆跡 2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8</xdr:row>
      <xdr:rowOff>102322</xdr:rowOff>
    </xdr:from>
    <xdr:to>
      <xdr:col>2</xdr:col>
      <xdr:colOff>604701</xdr:colOff>
      <xdr:row>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筆跡 3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5" name="筆跡 4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8</xdr:row>
      <xdr:rowOff>102322</xdr:rowOff>
    </xdr:from>
    <xdr:to>
      <xdr:col>2</xdr:col>
      <xdr:colOff>604701</xdr:colOff>
      <xdr:row>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6" name="筆跡 5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7" name="筆跡 6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593901</xdr:colOff>
      <xdr:row>6</xdr:row>
      <xdr:rowOff>102322</xdr:rowOff>
    </xdr:from>
    <xdr:to>
      <xdr:col>3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筆跡 1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16</xdr:row>
      <xdr:rowOff>102322</xdr:rowOff>
    </xdr:from>
    <xdr:to>
      <xdr:col>3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筆跡 2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6</xdr:row>
      <xdr:rowOff>102322</xdr:rowOff>
    </xdr:from>
    <xdr:to>
      <xdr:col>3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筆跡 3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16</xdr:row>
      <xdr:rowOff>102322</xdr:rowOff>
    </xdr:from>
    <xdr:to>
      <xdr:col>3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5" name="筆跡 4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6</xdr:row>
      <xdr:rowOff>102322</xdr:rowOff>
    </xdr:from>
    <xdr:to>
      <xdr:col>3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6" name="筆跡 5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16</xdr:row>
      <xdr:rowOff>102322</xdr:rowOff>
    </xdr:from>
    <xdr:to>
      <xdr:col>3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7" name="筆跡 6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5-20T01:41:54.46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22T07:15:56.44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22T07:15:56.44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22T07:15:56.44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5-20T01:41:54.46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5-20T01:41:54.47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5-20T01:41:54.47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5-20T01:41:54.47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5-20T01:41:54.47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22T07:15:56.43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22T07:15:56.44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22T07:15:56.44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65"/>
  <sheetViews>
    <sheetView view="pageBreakPreview" zoomScale="95" zoomScaleNormal="100" zoomScaleSheetLayoutView="85" workbookViewId="0">
      <selection activeCell="R42" sqref="R42"/>
    </sheetView>
  </sheetViews>
  <sheetFormatPr defaultColWidth="8.875" defaultRowHeight="21" customHeight="1"/>
  <cols>
    <col min="1" max="1" width="8.625" style="4" customWidth="1"/>
    <col min="2" max="2" width="10.625" style="5" customWidth="1"/>
    <col min="3" max="3" width="16.375" style="1" customWidth="1"/>
    <col min="4" max="4" width="3" style="1" customWidth="1"/>
    <col min="5" max="5" width="14.25" style="1" customWidth="1"/>
    <col min="6" max="6" width="3" style="1" customWidth="1"/>
    <col min="7" max="7" width="10.75" style="1" customWidth="1"/>
    <col min="8" max="8" width="15.375" style="1" customWidth="1"/>
    <col min="9" max="9" width="5.75" style="1" customWidth="1"/>
    <col min="10" max="12" width="4.625" style="1" customWidth="1"/>
    <col min="13" max="13" width="3.625" style="1" customWidth="1"/>
    <col min="14" max="14" width="3.375" style="1" customWidth="1"/>
    <col min="15" max="15" width="4.625" style="1" customWidth="1"/>
    <col min="16" max="16" width="6.5" style="6" customWidth="1"/>
    <col min="17" max="16384" width="8.875" style="1"/>
  </cols>
  <sheetData>
    <row r="1" spans="1:26" s="2" customFormat="1" ht="37.5" customHeight="1" thickBot="1">
      <c r="A1" s="232" t="s">
        <v>307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1"/>
    </row>
    <row r="2" spans="1:26" s="64" customFormat="1" ht="23.25" customHeight="1">
      <c r="A2" s="62" t="s">
        <v>51</v>
      </c>
      <c r="B2" s="233" t="s">
        <v>52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4"/>
      <c r="Q2" s="63"/>
      <c r="X2" s="86"/>
      <c r="Y2" s="86"/>
      <c r="Z2" s="86"/>
    </row>
    <row r="3" spans="1:26" s="64" customFormat="1" ht="23.25" customHeight="1" thickBot="1">
      <c r="A3" s="65" t="s">
        <v>53</v>
      </c>
      <c r="B3" s="235" t="s">
        <v>54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6"/>
      <c r="Q3" s="63"/>
      <c r="X3" s="86"/>
      <c r="Y3" s="86"/>
      <c r="Z3" s="86"/>
    </row>
    <row r="4" spans="1:26" s="2" customFormat="1" ht="27.6" customHeight="1" thickBot="1">
      <c r="A4" s="26" t="s">
        <v>0</v>
      </c>
      <c r="B4" s="27" t="s">
        <v>1</v>
      </c>
      <c r="C4" s="237" t="s">
        <v>2</v>
      </c>
      <c r="D4" s="238"/>
      <c r="E4" s="237" t="s">
        <v>3</v>
      </c>
      <c r="F4" s="239"/>
      <c r="G4" s="28" t="s">
        <v>4</v>
      </c>
      <c r="H4" s="29" t="s">
        <v>5</v>
      </c>
      <c r="I4" s="61" t="s">
        <v>9</v>
      </c>
      <c r="J4" s="30" t="s">
        <v>10</v>
      </c>
      <c r="K4" s="30" t="s">
        <v>11</v>
      </c>
      <c r="L4" s="30" t="s">
        <v>12</v>
      </c>
      <c r="M4" s="30" t="s">
        <v>13</v>
      </c>
      <c r="N4" s="30" t="s">
        <v>14</v>
      </c>
      <c r="O4" s="30" t="s">
        <v>15</v>
      </c>
      <c r="P4" s="31" t="s">
        <v>16</v>
      </c>
      <c r="Q4" s="1"/>
      <c r="R4" s="75"/>
      <c r="S4" s="74"/>
      <c r="T4" s="74"/>
      <c r="U4" s="74"/>
      <c r="V4" s="74"/>
      <c r="W4" s="74"/>
      <c r="X4" s="79"/>
      <c r="Y4" s="87"/>
      <c r="Z4" s="75"/>
    </row>
    <row r="5" spans="1:26" ht="18" customHeight="1">
      <c r="A5" s="18">
        <v>43619</v>
      </c>
      <c r="B5" s="211" t="s">
        <v>38</v>
      </c>
      <c r="C5" s="58" t="s">
        <v>78</v>
      </c>
      <c r="D5" s="188" t="s">
        <v>59</v>
      </c>
      <c r="E5" s="20" t="s">
        <v>132</v>
      </c>
      <c r="F5" s="211" t="s">
        <v>61</v>
      </c>
      <c r="G5" s="211" t="s">
        <v>213</v>
      </c>
      <c r="H5" s="54" t="s">
        <v>69</v>
      </c>
      <c r="I5" s="212" t="s">
        <v>64</v>
      </c>
      <c r="J5" s="221">
        <v>5.0999999999999996</v>
      </c>
      <c r="K5" s="182">
        <v>2</v>
      </c>
      <c r="L5" s="182">
        <v>1.2</v>
      </c>
      <c r="M5" s="209">
        <v>1</v>
      </c>
      <c r="N5" s="182"/>
      <c r="O5" s="182">
        <v>2.4</v>
      </c>
      <c r="P5" s="184">
        <f t="shared" ref="P5" si="0">J5*70+K5*77+L5*25+M5*60+N5*100+O5*45</f>
        <v>709</v>
      </c>
    </row>
    <row r="6" spans="1:26" s="3" customFormat="1" ht="18" customHeight="1">
      <c r="A6" s="14" t="s">
        <v>17</v>
      </c>
      <c r="B6" s="228"/>
      <c r="C6" s="21" t="s">
        <v>337</v>
      </c>
      <c r="D6" s="186"/>
      <c r="E6" s="33" t="s">
        <v>335</v>
      </c>
      <c r="F6" s="186"/>
      <c r="G6" s="186"/>
      <c r="H6" s="55" t="s">
        <v>110</v>
      </c>
      <c r="I6" s="213"/>
      <c r="J6" s="206"/>
      <c r="K6" s="195"/>
      <c r="L6" s="195"/>
      <c r="M6" s="195"/>
      <c r="N6" s="195"/>
      <c r="O6" s="195"/>
      <c r="P6" s="217" t="e">
        <v>#VALUE!</v>
      </c>
    </row>
    <row r="7" spans="1:26" ht="18" customHeight="1">
      <c r="A7" s="15">
        <f>A5+1</f>
        <v>43620</v>
      </c>
      <c r="B7" s="188" t="s">
        <v>8</v>
      </c>
      <c r="C7" s="32" t="s">
        <v>232</v>
      </c>
      <c r="D7" s="188" t="s">
        <v>207</v>
      </c>
      <c r="E7" s="34" t="s">
        <v>358</v>
      </c>
      <c r="F7" s="188" t="s">
        <v>362</v>
      </c>
      <c r="G7" s="188" t="s">
        <v>65</v>
      </c>
      <c r="H7" s="32" t="s">
        <v>117</v>
      </c>
      <c r="I7" s="198"/>
      <c r="J7" s="206">
        <v>5.3</v>
      </c>
      <c r="K7" s="195">
        <v>2</v>
      </c>
      <c r="L7" s="195">
        <v>1.7</v>
      </c>
      <c r="M7" s="195"/>
      <c r="N7" s="195"/>
      <c r="O7" s="195">
        <v>2.5</v>
      </c>
      <c r="P7" s="196">
        <f t="shared" ref="P7" si="1">J7*70+K7*77+L7*25+M7*60+N7*100+O7*45</f>
        <v>680</v>
      </c>
      <c r="S7" s="82"/>
    </row>
    <row r="8" spans="1:26" s="3" customFormat="1" ht="18" customHeight="1">
      <c r="A8" s="14" t="s">
        <v>18</v>
      </c>
      <c r="B8" s="186"/>
      <c r="C8" s="33" t="s">
        <v>359</v>
      </c>
      <c r="D8" s="186"/>
      <c r="E8" s="33" t="s">
        <v>360</v>
      </c>
      <c r="F8" s="186"/>
      <c r="G8" s="186"/>
      <c r="H8" s="33" t="s">
        <v>118</v>
      </c>
      <c r="I8" s="199"/>
      <c r="J8" s="206"/>
      <c r="K8" s="195"/>
      <c r="L8" s="195"/>
      <c r="M8" s="195"/>
      <c r="N8" s="195"/>
      <c r="O8" s="195"/>
      <c r="P8" s="217" t="e">
        <v>#VALUE!</v>
      </c>
      <c r="S8" s="84"/>
    </row>
    <row r="9" spans="1:26" ht="18" customHeight="1">
      <c r="A9" s="88">
        <f>A7+1</f>
        <v>43621</v>
      </c>
      <c r="B9" s="202" t="s">
        <v>37</v>
      </c>
      <c r="C9" s="89" t="s">
        <v>196</v>
      </c>
      <c r="D9" s="202" t="s">
        <v>197</v>
      </c>
      <c r="E9" s="90" t="s">
        <v>199</v>
      </c>
      <c r="F9" s="202" t="s">
        <v>124</v>
      </c>
      <c r="G9" s="202" t="s">
        <v>214</v>
      </c>
      <c r="H9" s="89" t="s">
        <v>47</v>
      </c>
      <c r="I9" s="204"/>
      <c r="J9" s="206">
        <v>5.2</v>
      </c>
      <c r="K9" s="195">
        <v>2</v>
      </c>
      <c r="L9" s="195">
        <v>1.8</v>
      </c>
      <c r="M9" s="195"/>
      <c r="N9" s="195"/>
      <c r="O9" s="195">
        <v>2.5</v>
      </c>
      <c r="P9" s="196">
        <f t="shared" ref="P9" si="2">J9*70+K9*77+L9*25+M9*60+N9*100+O9*45</f>
        <v>675.5</v>
      </c>
    </row>
    <row r="10" spans="1:26" ht="18" customHeight="1">
      <c r="A10" s="91" t="s">
        <v>19</v>
      </c>
      <c r="B10" s="203"/>
      <c r="C10" s="92" t="s">
        <v>198</v>
      </c>
      <c r="D10" s="203"/>
      <c r="E10" s="93" t="s">
        <v>200</v>
      </c>
      <c r="F10" s="203"/>
      <c r="G10" s="203"/>
      <c r="H10" s="92" t="s">
        <v>50</v>
      </c>
      <c r="I10" s="205"/>
      <c r="J10" s="206"/>
      <c r="K10" s="195"/>
      <c r="L10" s="195"/>
      <c r="M10" s="195"/>
      <c r="N10" s="195"/>
      <c r="O10" s="195"/>
      <c r="P10" s="196" t="e">
        <v>#VALUE!</v>
      </c>
    </row>
    <row r="11" spans="1:26" ht="17.649999999999999" customHeight="1">
      <c r="A11" s="16">
        <f>A9+1</f>
        <v>43622</v>
      </c>
      <c r="B11" s="188" t="s">
        <v>63</v>
      </c>
      <c r="C11" s="56" t="s">
        <v>79</v>
      </c>
      <c r="D11" s="190" t="s">
        <v>125</v>
      </c>
      <c r="E11" s="34" t="s">
        <v>361</v>
      </c>
      <c r="F11" s="190" t="s">
        <v>61</v>
      </c>
      <c r="G11" s="188" t="s">
        <v>41</v>
      </c>
      <c r="H11" s="34" t="s">
        <v>135</v>
      </c>
      <c r="I11" s="198" t="s">
        <v>320</v>
      </c>
      <c r="J11" s="206">
        <v>5</v>
      </c>
      <c r="K11" s="195">
        <v>2.2999999999999998</v>
      </c>
      <c r="L11" s="195">
        <v>1</v>
      </c>
      <c r="M11" s="195">
        <v>1</v>
      </c>
      <c r="N11" s="195"/>
      <c r="O11" s="195">
        <v>2.5</v>
      </c>
      <c r="P11" s="184">
        <f t="shared" ref="P11" si="3">J11*70+K11*77+L11*25+M11*60+N11*100+O11*45</f>
        <v>724.6</v>
      </c>
      <c r="T11" s="82"/>
    </row>
    <row r="12" spans="1:26" s="3" customFormat="1" ht="17.649999999999999" customHeight="1">
      <c r="A12" s="14" t="s">
        <v>20</v>
      </c>
      <c r="B12" s="186"/>
      <c r="C12" s="55" t="s">
        <v>324</v>
      </c>
      <c r="D12" s="208"/>
      <c r="E12" s="33" t="s">
        <v>363</v>
      </c>
      <c r="F12" s="208"/>
      <c r="G12" s="186"/>
      <c r="H12" s="33" t="s">
        <v>136</v>
      </c>
      <c r="I12" s="199"/>
      <c r="J12" s="206"/>
      <c r="K12" s="195"/>
      <c r="L12" s="195"/>
      <c r="M12" s="195"/>
      <c r="N12" s="195"/>
      <c r="O12" s="195"/>
      <c r="P12" s="196" t="e">
        <v>#VALUE!</v>
      </c>
      <c r="T12" s="84"/>
    </row>
    <row r="13" spans="1:26" ht="17.649999999999999" customHeight="1">
      <c r="A13" s="16">
        <f>A11+1</f>
        <v>43623</v>
      </c>
      <c r="B13" s="225" t="s">
        <v>309</v>
      </c>
      <c r="C13" s="54"/>
      <c r="D13" s="220"/>
      <c r="E13" s="32"/>
      <c r="F13" s="220"/>
      <c r="G13" s="186"/>
      <c r="H13" s="32"/>
      <c r="I13" s="193"/>
      <c r="J13" s="206"/>
      <c r="K13" s="195"/>
      <c r="L13" s="195"/>
      <c r="M13" s="195"/>
      <c r="N13" s="195"/>
      <c r="O13" s="195"/>
      <c r="P13" s="223">
        <f t="shared" ref="P13" si="4">J13*70+K13*77+L13*25+M13*60+N13*100+O13*45</f>
        <v>0</v>
      </c>
    </row>
    <row r="14" spans="1:26" s="3" customFormat="1" ht="17.649999999999999" customHeight="1" thickBot="1">
      <c r="A14" s="17" t="s">
        <v>7</v>
      </c>
      <c r="B14" s="226"/>
      <c r="C14" s="57"/>
      <c r="D14" s="191"/>
      <c r="E14" s="24"/>
      <c r="F14" s="191"/>
      <c r="G14" s="192"/>
      <c r="H14" s="33"/>
      <c r="I14" s="194"/>
      <c r="J14" s="227"/>
      <c r="K14" s="183"/>
      <c r="L14" s="183"/>
      <c r="M14" s="183"/>
      <c r="N14" s="183"/>
      <c r="O14" s="183"/>
      <c r="P14" s="224" t="e">
        <v>#VALUE!</v>
      </c>
    </row>
    <row r="15" spans="1:26" ht="17.649999999999999" customHeight="1">
      <c r="A15" s="18">
        <f>A13+3</f>
        <v>43626</v>
      </c>
      <c r="B15" s="211" t="s">
        <v>38</v>
      </c>
      <c r="C15" s="58" t="s">
        <v>83</v>
      </c>
      <c r="D15" s="188" t="s">
        <v>59</v>
      </c>
      <c r="E15" s="32" t="s">
        <v>98</v>
      </c>
      <c r="F15" s="211" t="s">
        <v>122</v>
      </c>
      <c r="G15" s="211" t="s">
        <v>213</v>
      </c>
      <c r="H15" s="59" t="s">
        <v>67</v>
      </c>
      <c r="I15" s="212" t="s">
        <v>64</v>
      </c>
      <c r="J15" s="221">
        <v>5.2</v>
      </c>
      <c r="K15" s="182">
        <v>2</v>
      </c>
      <c r="L15" s="182">
        <v>1.5</v>
      </c>
      <c r="M15" s="209">
        <v>1</v>
      </c>
      <c r="N15" s="182"/>
      <c r="O15" s="182">
        <v>2.4</v>
      </c>
      <c r="P15" s="184">
        <f t="shared" ref="P15" si="5">J15*70+K15*77+L15*25+M15*60+N15*100+O15*45</f>
        <v>723.5</v>
      </c>
    </row>
    <row r="16" spans="1:26" s="3" customFormat="1" ht="17.649999999999999" customHeight="1">
      <c r="A16" s="14" t="s">
        <v>17</v>
      </c>
      <c r="B16" s="186"/>
      <c r="C16" s="21" t="s">
        <v>338</v>
      </c>
      <c r="D16" s="186"/>
      <c r="E16" s="33" t="s">
        <v>99</v>
      </c>
      <c r="F16" s="186"/>
      <c r="G16" s="186"/>
      <c r="H16" s="55" t="s">
        <v>68</v>
      </c>
      <c r="I16" s="213"/>
      <c r="J16" s="206"/>
      <c r="K16" s="195"/>
      <c r="L16" s="195"/>
      <c r="M16" s="195"/>
      <c r="N16" s="195"/>
      <c r="O16" s="195"/>
      <c r="P16" s="217" t="e">
        <v>#VALUE!</v>
      </c>
    </row>
    <row r="17" spans="1:27" ht="17.649999999999999" customHeight="1">
      <c r="A17" s="15">
        <f>A15+1</f>
        <v>43627</v>
      </c>
      <c r="B17" s="188" t="s">
        <v>8</v>
      </c>
      <c r="C17" s="165" t="s">
        <v>310</v>
      </c>
      <c r="D17" s="188" t="s">
        <v>60</v>
      </c>
      <c r="E17" s="58" t="s">
        <v>102</v>
      </c>
      <c r="F17" s="188" t="s">
        <v>121</v>
      </c>
      <c r="G17" s="188" t="s">
        <v>65</v>
      </c>
      <c r="H17" s="32" t="s">
        <v>87</v>
      </c>
      <c r="I17" s="198" t="s">
        <v>321</v>
      </c>
      <c r="J17" s="206">
        <v>5.3</v>
      </c>
      <c r="K17" s="195">
        <v>2.1</v>
      </c>
      <c r="L17" s="195">
        <v>1.5</v>
      </c>
      <c r="M17" s="195"/>
      <c r="N17" s="195">
        <v>0.5</v>
      </c>
      <c r="O17" s="195">
        <v>2.4</v>
      </c>
      <c r="P17" s="196">
        <f t="shared" ref="P17" si="6">J17*70+K17*77+L17*25+M17*60+N17*100+O17*45</f>
        <v>728.2</v>
      </c>
      <c r="S17" s="68"/>
      <c r="T17" s="68"/>
      <c r="U17" s="68"/>
    </row>
    <row r="18" spans="1:27" s="3" customFormat="1" ht="17.649999999999999" customHeight="1">
      <c r="A18" s="14" t="s">
        <v>18</v>
      </c>
      <c r="B18" s="186"/>
      <c r="C18" s="21" t="s">
        <v>313</v>
      </c>
      <c r="D18" s="186"/>
      <c r="E18" s="33" t="s">
        <v>103</v>
      </c>
      <c r="F18" s="186"/>
      <c r="G18" s="186"/>
      <c r="H18" s="33" t="s">
        <v>88</v>
      </c>
      <c r="I18" s="199"/>
      <c r="J18" s="206"/>
      <c r="K18" s="195"/>
      <c r="L18" s="195"/>
      <c r="M18" s="195"/>
      <c r="N18" s="195"/>
      <c r="O18" s="195"/>
      <c r="P18" s="217" t="e">
        <v>#VALUE!</v>
      </c>
      <c r="S18" s="95"/>
      <c r="T18" s="82"/>
      <c r="U18" s="95"/>
    </row>
    <row r="19" spans="1:27" ht="17.649999999999999" customHeight="1">
      <c r="A19" s="88">
        <f>A17+1</f>
        <v>43628</v>
      </c>
      <c r="B19" s="202" t="s">
        <v>37</v>
      </c>
      <c r="C19" s="89" t="s">
        <v>133</v>
      </c>
      <c r="D19" s="202" t="s">
        <v>122</v>
      </c>
      <c r="E19" s="89" t="s">
        <v>142</v>
      </c>
      <c r="F19" s="202" t="s">
        <v>143</v>
      </c>
      <c r="G19" s="202" t="s">
        <v>214</v>
      </c>
      <c r="H19" s="94" t="s">
        <v>128</v>
      </c>
      <c r="I19" s="204"/>
      <c r="J19" s="206">
        <v>5.2</v>
      </c>
      <c r="K19" s="195">
        <v>2</v>
      </c>
      <c r="L19" s="195">
        <v>1.8</v>
      </c>
      <c r="M19" s="195"/>
      <c r="N19" s="195"/>
      <c r="O19" s="195">
        <v>2.5</v>
      </c>
      <c r="P19" s="196">
        <f t="shared" ref="P19:P23" si="7">J19*70+K19*77+L19*25+M19*60+N19*100+O19*45</f>
        <v>675.5</v>
      </c>
      <c r="S19" s="68"/>
      <c r="T19" s="84"/>
      <c r="U19" s="68"/>
    </row>
    <row r="20" spans="1:27" s="3" customFormat="1" ht="17.649999999999999" customHeight="1">
      <c r="A20" s="91" t="s">
        <v>19</v>
      </c>
      <c r="B20" s="203"/>
      <c r="C20" s="92" t="s">
        <v>134</v>
      </c>
      <c r="D20" s="203"/>
      <c r="E20" s="93" t="s">
        <v>325</v>
      </c>
      <c r="F20" s="203"/>
      <c r="G20" s="203"/>
      <c r="H20" s="92" t="s">
        <v>129</v>
      </c>
      <c r="I20" s="205"/>
      <c r="J20" s="206"/>
      <c r="K20" s="195"/>
      <c r="L20" s="195"/>
      <c r="M20" s="195"/>
      <c r="N20" s="195"/>
      <c r="O20" s="195"/>
      <c r="P20" s="196" t="e">
        <v>#VALUE!</v>
      </c>
      <c r="S20" s="95"/>
      <c r="T20" s="82"/>
      <c r="U20" s="95"/>
    </row>
    <row r="21" spans="1:27" ht="17.649999999999999" customHeight="1">
      <c r="A21" s="16">
        <f>A19+1</f>
        <v>43629</v>
      </c>
      <c r="B21" s="188" t="s">
        <v>55</v>
      </c>
      <c r="C21" s="58" t="s">
        <v>311</v>
      </c>
      <c r="D21" s="188" t="s">
        <v>127</v>
      </c>
      <c r="E21" s="34" t="s">
        <v>104</v>
      </c>
      <c r="F21" s="190" t="s">
        <v>126</v>
      </c>
      <c r="G21" s="188" t="s">
        <v>41</v>
      </c>
      <c r="H21" s="32" t="s">
        <v>119</v>
      </c>
      <c r="I21" s="198" t="s">
        <v>320</v>
      </c>
      <c r="J21" s="206">
        <v>5</v>
      </c>
      <c r="K21" s="195">
        <v>2.2999999999999998</v>
      </c>
      <c r="L21" s="195">
        <v>1.8</v>
      </c>
      <c r="M21" s="195">
        <v>1</v>
      </c>
      <c r="N21" s="195"/>
      <c r="O21" s="195">
        <v>3</v>
      </c>
      <c r="P21" s="184">
        <f t="shared" si="7"/>
        <v>767.1</v>
      </c>
      <c r="T21" s="84"/>
    </row>
    <row r="22" spans="1:27" s="7" customFormat="1" ht="17.649999999999999" customHeight="1">
      <c r="A22" s="14" t="s">
        <v>20</v>
      </c>
      <c r="B22" s="186"/>
      <c r="C22" s="21" t="s">
        <v>312</v>
      </c>
      <c r="D22" s="186"/>
      <c r="E22" s="33" t="s">
        <v>105</v>
      </c>
      <c r="F22" s="208"/>
      <c r="G22" s="186"/>
      <c r="H22" s="25" t="s">
        <v>120</v>
      </c>
      <c r="I22" s="199"/>
      <c r="J22" s="206"/>
      <c r="K22" s="195"/>
      <c r="L22" s="195"/>
      <c r="M22" s="195"/>
      <c r="N22" s="195"/>
      <c r="O22" s="195"/>
      <c r="P22" s="196" t="e">
        <v>#VALUE!</v>
      </c>
    </row>
    <row r="23" spans="1:27" ht="17.649999999999999" customHeight="1">
      <c r="A23" s="16">
        <f>A21+1</f>
        <v>43630</v>
      </c>
      <c r="B23" s="188" t="s">
        <v>8</v>
      </c>
      <c r="C23" s="73" t="s">
        <v>77</v>
      </c>
      <c r="D23" s="190" t="s">
        <v>59</v>
      </c>
      <c r="E23" s="34" t="s">
        <v>364</v>
      </c>
      <c r="F23" s="190" t="s">
        <v>61</v>
      </c>
      <c r="G23" s="186" t="s">
        <v>41</v>
      </c>
      <c r="H23" s="34" t="s">
        <v>70</v>
      </c>
      <c r="I23" s="193"/>
      <c r="J23" s="206">
        <v>5.2</v>
      </c>
      <c r="K23" s="195">
        <v>2.2000000000000002</v>
      </c>
      <c r="L23" s="195">
        <v>1.8</v>
      </c>
      <c r="M23" s="195"/>
      <c r="N23" s="195"/>
      <c r="O23" s="195">
        <v>2.4</v>
      </c>
      <c r="P23" s="196">
        <f t="shared" si="7"/>
        <v>686.4</v>
      </c>
    </row>
    <row r="24" spans="1:27" ht="17.649999999999999" customHeight="1" thickBot="1">
      <c r="A24" s="17" t="s">
        <v>39</v>
      </c>
      <c r="B24" s="189"/>
      <c r="C24" s="161" t="s">
        <v>48</v>
      </c>
      <c r="D24" s="220"/>
      <c r="E24" s="24" t="s">
        <v>365</v>
      </c>
      <c r="F24" s="191"/>
      <c r="G24" s="188"/>
      <c r="H24" s="162" t="s">
        <v>71</v>
      </c>
      <c r="I24" s="194"/>
      <c r="J24" s="219"/>
      <c r="K24" s="216"/>
      <c r="L24" s="216"/>
      <c r="M24" s="216"/>
      <c r="N24" s="216"/>
      <c r="O24" s="216"/>
      <c r="P24" s="217" t="e">
        <v>#VALUE!</v>
      </c>
    </row>
    <row r="25" spans="1:27" s="2" customFormat="1" ht="17.649999999999999" customHeight="1">
      <c r="A25" s="18">
        <f>A23+3</f>
        <v>43633</v>
      </c>
      <c r="B25" s="211" t="s">
        <v>38</v>
      </c>
      <c r="C25" s="163" t="s">
        <v>73</v>
      </c>
      <c r="D25" s="222" t="s">
        <v>59</v>
      </c>
      <c r="E25" s="32" t="s">
        <v>329</v>
      </c>
      <c r="F25" s="215" t="s">
        <v>61</v>
      </c>
      <c r="G25" s="211" t="s">
        <v>213</v>
      </c>
      <c r="H25" s="20" t="s">
        <v>326</v>
      </c>
      <c r="I25" s="212" t="s">
        <v>64</v>
      </c>
      <c r="J25" s="214">
        <v>5</v>
      </c>
      <c r="K25" s="209">
        <v>2.5</v>
      </c>
      <c r="L25" s="209">
        <v>1.8</v>
      </c>
      <c r="M25" s="209">
        <v>1</v>
      </c>
      <c r="N25" s="209"/>
      <c r="O25" s="209">
        <v>2.5</v>
      </c>
      <c r="P25" s="210">
        <f t="shared" ref="P25" si="8">J25*70+K25*77+L25*25+M25*60+N25*100+O25*45</f>
        <v>760</v>
      </c>
      <c r="R25" s="72"/>
      <c r="S25" s="75"/>
      <c r="T25" s="75"/>
      <c r="U25" s="75"/>
      <c r="V25" s="75"/>
      <c r="W25" s="72"/>
      <c r="X25" s="72"/>
    </row>
    <row r="26" spans="1:27" s="2" customFormat="1" ht="17.649999999999999" customHeight="1">
      <c r="A26" s="14" t="s">
        <v>17</v>
      </c>
      <c r="B26" s="186"/>
      <c r="C26" s="55" t="s">
        <v>74</v>
      </c>
      <c r="D26" s="208"/>
      <c r="E26" s="33" t="s">
        <v>328</v>
      </c>
      <c r="F26" s="186"/>
      <c r="G26" s="186"/>
      <c r="H26" s="33" t="s">
        <v>327</v>
      </c>
      <c r="I26" s="213"/>
      <c r="J26" s="206"/>
      <c r="K26" s="195"/>
      <c r="L26" s="195"/>
      <c r="M26" s="195"/>
      <c r="N26" s="195"/>
      <c r="O26" s="195"/>
      <c r="P26" s="196" t="e">
        <v>#VALUE!</v>
      </c>
      <c r="R26" s="72"/>
      <c r="S26" s="75"/>
      <c r="T26" s="75"/>
      <c r="U26" s="75"/>
      <c r="V26" s="75"/>
      <c r="W26" s="72"/>
      <c r="X26" s="72"/>
    </row>
    <row r="27" spans="1:27" s="2" customFormat="1" ht="17.649999999999999" customHeight="1">
      <c r="A27" s="15">
        <f>A25+1</f>
        <v>43634</v>
      </c>
      <c r="B27" s="207" t="s">
        <v>8</v>
      </c>
      <c r="C27" s="54" t="s">
        <v>201</v>
      </c>
      <c r="D27" s="220" t="s">
        <v>59</v>
      </c>
      <c r="E27" s="32" t="s">
        <v>366</v>
      </c>
      <c r="F27" s="215" t="s">
        <v>367</v>
      </c>
      <c r="G27" s="186" t="s">
        <v>41</v>
      </c>
      <c r="H27" s="32" t="s">
        <v>137</v>
      </c>
      <c r="I27" s="198"/>
      <c r="J27" s="221">
        <v>5.4</v>
      </c>
      <c r="K27" s="182">
        <v>2</v>
      </c>
      <c r="L27" s="182">
        <v>1.7</v>
      </c>
      <c r="M27" s="182"/>
      <c r="N27" s="182"/>
      <c r="O27" s="182">
        <v>2.4</v>
      </c>
      <c r="P27" s="184">
        <f t="shared" ref="P27" si="9">J27*70+K27*77+L27*25+M27*60+N27*100+O27*45</f>
        <v>682.5</v>
      </c>
    </row>
    <row r="28" spans="1:27" s="8" customFormat="1" ht="17.649999999999999" customHeight="1">
      <c r="A28" s="14" t="s">
        <v>18</v>
      </c>
      <c r="B28" s="197"/>
      <c r="C28" s="55" t="s">
        <v>336</v>
      </c>
      <c r="D28" s="208"/>
      <c r="E28" s="33" t="s">
        <v>368</v>
      </c>
      <c r="F28" s="186"/>
      <c r="G28" s="207"/>
      <c r="H28" s="33" t="s">
        <v>138</v>
      </c>
      <c r="I28" s="199"/>
      <c r="J28" s="206"/>
      <c r="K28" s="195"/>
      <c r="L28" s="195"/>
      <c r="M28" s="195"/>
      <c r="N28" s="195"/>
      <c r="O28" s="195"/>
      <c r="P28" s="217" t="e">
        <v>#VALUE!</v>
      </c>
    </row>
    <row r="29" spans="1:27" s="2" customFormat="1" ht="17.649999999999999" customHeight="1">
      <c r="A29" s="88">
        <f>A27+1</f>
        <v>43635</v>
      </c>
      <c r="B29" s="200" t="s">
        <v>37</v>
      </c>
      <c r="C29" s="89" t="s">
        <v>131</v>
      </c>
      <c r="D29" s="218" t="s">
        <v>61</v>
      </c>
      <c r="E29" s="89" t="s">
        <v>72</v>
      </c>
      <c r="F29" s="202" t="s">
        <v>60</v>
      </c>
      <c r="G29" s="200" t="s">
        <v>40</v>
      </c>
      <c r="H29" s="94" t="s">
        <v>89</v>
      </c>
      <c r="I29" s="204"/>
      <c r="J29" s="206">
        <v>5.4</v>
      </c>
      <c r="K29" s="195">
        <v>2</v>
      </c>
      <c r="L29" s="195">
        <v>1.6</v>
      </c>
      <c r="M29" s="195"/>
      <c r="N29" s="195"/>
      <c r="O29" s="195">
        <v>2.5</v>
      </c>
      <c r="P29" s="196">
        <f t="shared" ref="P29" si="10">J29*70+K29*77+L29*25+M29*60+N29*100+O29*45</f>
        <v>684.5</v>
      </c>
    </row>
    <row r="30" spans="1:27" s="8" customFormat="1" ht="17.649999999999999" customHeight="1">
      <c r="A30" s="91" t="s">
        <v>19</v>
      </c>
      <c r="B30" s="201"/>
      <c r="C30" s="92" t="s">
        <v>130</v>
      </c>
      <c r="D30" s="203"/>
      <c r="E30" s="92" t="s">
        <v>141</v>
      </c>
      <c r="F30" s="203"/>
      <c r="G30" s="200"/>
      <c r="H30" s="92" t="s">
        <v>82</v>
      </c>
      <c r="I30" s="205"/>
      <c r="J30" s="219"/>
      <c r="K30" s="216"/>
      <c r="L30" s="216"/>
      <c r="M30" s="195"/>
      <c r="N30" s="216"/>
      <c r="O30" s="216"/>
      <c r="P30" s="217" t="e">
        <v>#VALUE!</v>
      </c>
      <c r="S30" s="81"/>
      <c r="T30" s="81"/>
      <c r="U30" s="81"/>
      <c r="V30" s="81"/>
    </row>
    <row r="31" spans="1:27" s="2" customFormat="1" ht="17.649999999999999" customHeight="1">
      <c r="A31" s="16">
        <f>A29+1</f>
        <v>43636</v>
      </c>
      <c r="B31" s="207" t="s">
        <v>56</v>
      </c>
      <c r="C31" s="32" t="s">
        <v>45</v>
      </c>
      <c r="D31" s="188" t="s">
        <v>126</v>
      </c>
      <c r="E31" s="34" t="s">
        <v>100</v>
      </c>
      <c r="F31" s="215" t="s">
        <v>61</v>
      </c>
      <c r="G31" s="207" t="s">
        <v>41</v>
      </c>
      <c r="H31" s="32" t="s">
        <v>139</v>
      </c>
      <c r="I31" s="198" t="s">
        <v>320</v>
      </c>
      <c r="J31" s="195">
        <v>5</v>
      </c>
      <c r="K31" s="195">
        <v>2</v>
      </c>
      <c r="L31" s="195">
        <v>1.6</v>
      </c>
      <c r="M31" s="195">
        <v>1</v>
      </c>
      <c r="N31" s="195"/>
      <c r="O31" s="195">
        <v>2.5</v>
      </c>
      <c r="P31" s="196">
        <f t="shared" ref="P31" si="11">J31*70+K31*77+L31*25+M31*60+N31*100+O31*45</f>
        <v>716.5</v>
      </c>
      <c r="R31" s="75"/>
      <c r="S31" s="75"/>
      <c r="T31" s="75"/>
      <c r="U31" s="75"/>
      <c r="V31" s="75"/>
      <c r="W31" s="75"/>
      <c r="X31" s="75"/>
      <c r="Y31" s="75"/>
      <c r="Z31" s="75"/>
      <c r="AA31" s="75"/>
    </row>
    <row r="32" spans="1:27" s="9" customFormat="1" ht="17.649999999999999" customHeight="1">
      <c r="A32" s="14" t="s">
        <v>20</v>
      </c>
      <c r="B32" s="197"/>
      <c r="C32" s="33" t="s">
        <v>49</v>
      </c>
      <c r="D32" s="186"/>
      <c r="E32" s="33" t="s">
        <v>101</v>
      </c>
      <c r="F32" s="186"/>
      <c r="G32" s="207"/>
      <c r="H32" s="33" t="s">
        <v>140</v>
      </c>
      <c r="I32" s="199"/>
      <c r="J32" s="195"/>
      <c r="K32" s="195"/>
      <c r="L32" s="195"/>
      <c r="M32" s="195"/>
      <c r="N32" s="195"/>
      <c r="O32" s="195"/>
      <c r="P32" s="196" t="e">
        <v>#VALUE!</v>
      </c>
      <c r="R32" s="103"/>
      <c r="S32" s="229"/>
      <c r="T32" s="82"/>
      <c r="U32" s="230"/>
      <c r="V32" s="80"/>
      <c r="W32" s="80"/>
      <c r="X32" s="80"/>
      <c r="Y32" s="80"/>
      <c r="Z32" s="80"/>
      <c r="AA32" s="80"/>
    </row>
    <row r="33" spans="1:27" s="2" customFormat="1" ht="17.649999999999999" customHeight="1">
      <c r="A33" s="16">
        <f>A31+1</f>
        <v>43637</v>
      </c>
      <c r="B33" s="188" t="s">
        <v>8</v>
      </c>
      <c r="C33" s="164" t="s">
        <v>95</v>
      </c>
      <c r="D33" s="190" t="s">
        <v>60</v>
      </c>
      <c r="E33" s="34" t="s">
        <v>369</v>
      </c>
      <c r="F33" s="190" t="s">
        <v>362</v>
      </c>
      <c r="G33" s="207" t="s">
        <v>41</v>
      </c>
      <c r="H33" s="34" t="s">
        <v>90</v>
      </c>
      <c r="I33" s="193"/>
      <c r="J33" s="195">
        <v>5.3</v>
      </c>
      <c r="K33" s="195">
        <v>2</v>
      </c>
      <c r="L33" s="195">
        <v>1.5</v>
      </c>
      <c r="M33" s="195"/>
      <c r="N33" s="195"/>
      <c r="O33" s="195">
        <v>2.5</v>
      </c>
      <c r="P33" s="196">
        <f t="shared" ref="P33" si="12">J33*70+K33*77+L33*25+M33*60+N33*100+O33*45</f>
        <v>675</v>
      </c>
      <c r="R33" s="104"/>
      <c r="S33" s="229"/>
      <c r="T33" s="84"/>
      <c r="U33" s="230"/>
      <c r="V33" s="75"/>
      <c r="W33" s="75"/>
      <c r="X33" s="75"/>
      <c r="Y33" s="75"/>
      <c r="Z33" s="75"/>
      <c r="AA33" s="75"/>
    </row>
    <row r="34" spans="1:27" s="8" customFormat="1" ht="17.649999999999999" customHeight="1" thickBot="1">
      <c r="A34" s="17" t="s">
        <v>7</v>
      </c>
      <c r="B34" s="189"/>
      <c r="C34" s="57" t="s">
        <v>96</v>
      </c>
      <c r="D34" s="191"/>
      <c r="E34" s="33" t="s">
        <v>370</v>
      </c>
      <c r="F34" s="208"/>
      <c r="G34" s="192"/>
      <c r="H34" s="24" t="s">
        <v>91</v>
      </c>
      <c r="I34" s="194"/>
      <c r="J34" s="183"/>
      <c r="K34" s="183"/>
      <c r="L34" s="183"/>
      <c r="M34" s="183"/>
      <c r="N34" s="183"/>
      <c r="O34" s="183"/>
      <c r="P34" s="185" t="e">
        <v>#VALUE!</v>
      </c>
      <c r="R34" s="81"/>
      <c r="S34" s="81"/>
      <c r="T34" s="82"/>
      <c r="U34" s="230"/>
      <c r="V34" s="83"/>
      <c r="W34" s="231"/>
      <c r="X34" s="230"/>
      <c r="Y34" s="82"/>
      <c r="Z34" s="81"/>
      <c r="AA34" s="81"/>
    </row>
    <row r="35" spans="1:27" s="2" customFormat="1" ht="17.649999999999999" customHeight="1">
      <c r="A35" s="18">
        <f>A33+3</f>
        <v>43640</v>
      </c>
      <c r="B35" s="211" t="s">
        <v>38</v>
      </c>
      <c r="C35" s="32" t="s">
        <v>85</v>
      </c>
      <c r="D35" s="188" t="s">
        <v>59</v>
      </c>
      <c r="E35" s="20" t="s">
        <v>112</v>
      </c>
      <c r="F35" s="211" t="s">
        <v>58</v>
      </c>
      <c r="G35" s="211" t="s">
        <v>213</v>
      </c>
      <c r="H35" s="59" t="s">
        <v>46</v>
      </c>
      <c r="I35" s="212" t="s">
        <v>64</v>
      </c>
      <c r="J35" s="214">
        <v>5.2</v>
      </c>
      <c r="K35" s="209">
        <v>2</v>
      </c>
      <c r="L35" s="209">
        <v>1.6</v>
      </c>
      <c r="M35" s="209">
        <v>1</v>
      </c>
      <c r="N35" s="209"/>
      <c r="O35" s="209">
        <v>2.5</v>
      </c>
      <c r="P35" s="210">
        <f t="shared" ref="P35" si="13">J35*70+K35*77+L35*25+M35*60+N35*100+O35*45</f>
        <v>730.5</v>
      </c>
      <c r="S35" s="75"/>
      <c r="T35" s="84"/>
      <c r="U35" s="230"/>
      <c r="V35" s="85"/>
      <c r="W35" s="231"/>
      <c r="X35" s="230"/>
      <c r="Y35" s="84"/>
      <c r="Z35" s="75"/>
      <c r="AA35" s="75"/>
    </row>
    <row r="36" spans="1:27" s="8" customFormat="1" ht="17.649999999999999" customHeight="1">
      <c r="A36" s="19" t="s">
        <v>21</v>
      </c>
      <c r="B36" s="186"/>
      <c r="C36" s="33" t="s">
        <v>86</v>
      </c>
      <c r="D36" s="186"/>
      <c r="E36" s="33" t="s">
        <v>97</v>
      </c>
      <c r="F36" s="186"/>
      <c r="G36" s="186"/>
      <c r="H36" s="60" t="s">
        <v>76</v>
      </c>
      <c r="I36" s="213"/>
      <c r="J36" s="206"/>
      <c r="K36" s="195"/>
      <c r="L36" s="195"/>
      <c r="M36" s="195"/>
      <c r="N36" s="195"/>
      <c r="O36" s="195"/>
      <c r="P36" s="196" t="e">
        <v>#VALUE!</v>
      </c>
      <c r="S36" s="81"/>
      <c r="T36" s="81"/>
      <c r="U36" s="81"/>
      <c r="V36" s="81"/>
      <c r="W36" s="81"/>
      <c r="X36" s="81"/>
      <c r="Y36" s="81"/>
      <c r="Z36" s="81"/>
      <c r="AA36" s="81"/>
    </row>
    <row r="37" spans="1:27" s="2" customFormat="1" ht="17.649999999999999" customHeight="1">
      <c r="A37" s="16">
        <f>A35+1</f>
        <v>43641</v>
      </c>
      <c r="B37" s="207" t="s">
        <v>8</v>
      </c>
      <c r="C37" s="73" t="s">
        <v>314</v>
      </c>
      <c r="D37" s="190" t="s">
        <v>315</v>
      </c>
      <c r="E37" s="34" t="s">
        <v>205</v>
      </c>
      <c r="F37" s="188" t="s">
        <v>212</v>
      </c>
      <c r="G37" s="188" t="s">
        <v>65</v>
      </c>
      <c r="H37" s="22" t="s">
        <v>62</v>
      </c>
      <c r="I37" s="198" t="s">
        <v>322</v>
      </c>
      <c r="J37" s="206">
        <v>5.2</v>
      </c>
      <c r="K37" s="195">
        <v>2</v>
      </c>
      <c r="L37" s="195">
        <v>1.8</v>
      </c>
      <c r="M37" s="195"/>
      <c r="N37" s="195">
        <v>0.5</v>
      </c>
      <c r="O37" s="195">
        <v>2.5</v>
      </c>
      <c r="P37" s="196">
        <f t="shared" ref="P37" si="14">J37*70+K37*77+L37*25+M37*60+N37*100+O37*45</f>
        <v>725.5</v>
      </c>
    </row>
    <row r="38" spans="1:27" s="8" customFormat="1" ht="17.649999999999999" customHeight="1">
      <c r="A38" s="14" t="s">
        <v>18</v>
      </c>
      <c r="B38" s="197"/>
      <c r="C38" s="60" t="s">
        <v>316</v>
      </c>
      <c r="D38" s="208"/>
      <c r="E38" s="33" t="s">
        <v>206</v>
      </c>
      <c r="F38" s="186"/>
      <c r="G38" s="186"/>
      <c r="H38" s="23" t="s">
        <v>113</v>
      </c>
      <c r="I38" s="199"/>
      <c r="J38" s="206"/>
      <c r="K38" s="195"/>
      <c r="L38" s="195"/>
      <c r="M38" s="195"/>
      <c r="N38" s="195"/>
      <c r="O38" s="195"/>
      <c r="P38" s="196" t="e">
        <v>#VALUE!</v>
      </c>
    </row>
    <row r="39" spans="1:27" s="2" customFormat="1" ht="17.649999999999999" customHeight="1">
      <c r="A39" s="88">
        <f>A37+1</f>
        <v>43642</v>
      </c>
      <c r="B39" s="200" t="s">
        <v>37</v>
      </c>
      <c r="C39" s="89" t="s">
        <v>75</v>
      </c>
      <c r="D39" s="202" t="s">
        <v>61</v>
      </c>
      <c r="E39" s="90" t="s">
        <v>94</v>
      </c>
      <c r="F39" s="202" t="s">
        <v>202</v>
      </c>
      <c r="G39" s="202" t="s">
        <v>214</v>
      </c>
      <c r="H39" s="94" t="s">
        <v>92</v>
      </c>
      <c r="I39" s="204"/>
      <c r="J39" s="206">
        <v>5.2</v>
      </c>
      <c r="K39" s="195">
        <v>2</v>
      </c>
      <c r="L39" s="195">
        <v>1.8</v>
      </c>
      <c r="M39" s="195"/>
      <c r="N39" s="195"/>
      <c r="O39" s="195">
        <v>2.5</v>
      </c>
      <c r="P39" s="196">
        <f t="shared" ref="P39" si="15">J39*70+K39*77+L39*25+M39*60+N39*100+O39*45</f>
        <v>675.5</v>
      </c>
    </row>
    <row r="40" spans="1:27" s="8" customFormat="1" ht="17.649999999999999" customHeight="1">
      <c r="A40" s="91" t="s">
        <v>19</v>
      </c>
      <c r="B40" s="201"/>
      <c r="C40" s="92" t="s">
        <v>84</v>
      </c>
      <c r="D40" s="203"/>
      <c r="E40" s="92" t="s">
        <v>323</v>
      </c>
      <c r="F40" s="203"/>
      <c r="G40" s="203"/>
      <c r="H40" s="92" t="s">
        <v>93</v>
      </c>
      <c r="I40" s="205"/>
      <c r="J40" s="206"/>
      <c r="K40" s="195"/>
      <c r="L40" s="195"/>
      <c r="M40" s="195"/>
      <c r="N40" s="195"/>
      <c r="O40" s="195"/>
      <c r="P40" s="196" t="e">
        <v>#VALUE!</v>
      </c>
    </row>
    <row r="41" spans="1:27" s="2" customFormat="1" ht="17.649999999999999" customHeight="1">
      <c r="A41" s="15">
        <f>A39+1</f>
        <v>43643</v>
      </c>
      <c r="B41" s="186" t="s">
        <v>57</v>
      </c>
      <c r="C41" s="32" t="s">
        <v>107</v>
      </c>
      <c r="D41" s="188" t="s">
        <v>58</v>
      </c>
      <c r="E41" s="34" t="s">
        <v>108</v>
      </c>
      <c r="F41" s="188" t="s">
        <v>61</v>
      </c>
      <c r="G41" s="188" t="s">
        <v>41</v>
      </c>
      <c r="H41" s="32" t="s">
        <v>111</v>
      </c>
      <c r="I41" s="198" t="s">
        <v>320</v>
      </c>
      <c r="J41" s="195">
        <v>5</v>
      </c>
      <c r="K41" s="195">
        <v>2.1</v>
      </c>
      <c r="L41" s="195">
        <v>1.8</v>
      </c>
      <c r="M41" s="195">
        <v>1</v>
      </c>
      <c r="N41" s="195"/>
      <c r="O41" s="195">
        <v>2.5</v>
      </c>
      <c r="P41" s="196">
        <f t="shared" ref="P41" si="16">J41*70+K41*77+L41*25+M41*60+N41*100+O41*45</f>
        <v>729.2</v>
      </c>
    </row>
    <row r="42" spans="1:27" s="8" customFormat="1" ht="17.649999999999999" customHeight="1">
      <c r="A42" s="14" t="s">
        <v>20</v>
      </c>
      <c r="B42" s="197"/>
      <c r="C42" s="33" t="s">
        <v>66</v>
      </c>
      <c r="D42" s="186"/>
      <c r="E42" s="33" t="s">
        <v>109</v>
      </c>
      <c r="F42" s="186"/>
      <c r="G42" s="186"/>
      <c r="H42" s="33" t="s">
        <v>114</v>
      </c>
      <c r="I42" s="199"/>
      <c r="J42" s="195"/>
      <c r="K42" s="195"/>
      <c r="L42" s="195"/>
      <c r="M42" s="195"/>
      <c r="N42" s="195"/>
      <c r="O42" s="195"/>
      <c r="P42" s="196" t="e">
        <v>#VALUE!</v>
      </c>
    </row>
    <row r="43" spans="1:27" s="2" customFormat="1" ht="17.649999999999999" customHeight="1">
      <c r="A43" s="15">
        <f>A41+1</f>
        <v>43644</v>
      </c>
      <c r="B43" s="186" t="s">
        <v>8</v>
      </c>
      <c r="C43" s="34" t="s">
        <v>203</v>
      </c>
      <c r="D43" s="188" t="s">
        <v>59</v>
      </c>
      <c r="E43" s="34" t="s">
        <v>371</v>
      </c>
      <c r="F43" s="190" t="s">
        <v>123</v>
      </c>
      <c r="G43" s="186" t="s">
        <v>41</v>
      </c>
      <c r="H43" s="34" t="s">
        <v>115</v>
      </c>
      <c r="I43" s="193"/>
      <c r="J43" s="182">
        <v>5</v>
      </c>
      <c r="K43" s="182">
        <v>2.4</v>
      </c>
      <c r="L43" s="182">
        <v>1.7</v>
      </c>
      <c r="M43" s="182"/>
      <c r="N43" s="182"/>
      <c r="O43" s="182">
        <v>2.5</v>
      </c>
      <c r="P43" s="184">
        <f t="shared" ref="P43" si="17">J43*70+K43*77+L43*25+M43*60+N43*100+O43*45</f>
        <v>689.8</v>
      </c>
    </row>
    <row r="44" spans="1:27" s="8" customFormat="1" ht="17.649999999999999" customHeight="1" thickBot="1">
      <c r="A44" s="17" t="s">
        <v>7</v>
      </c>
      <c r="B44" s="187"/>
      <c r="C44" s="24" t="s">
        <v>204</v>
      </c>
      <c r="D44" s="189"/>
      <c r="E44" s="24" t="s">
        <v>372</v>
      </c>
      <c r="F44" s="191"/>
      <c r="G44" s="192"/>
      <c r="H44" s="24" t="s">
        <v>116</v>
      </c>
      <c r="I44" s="194"/>
      <c r="J44" s="183"/>
      <c r="K44" s="183"/>
      <c r="L44" s="183"/>
      <c r="M44" s="183"/>
      <c r="N44" s="183"/>
      <c r="O44" s="183"/>
      <c r="P44" s="185" t="e">
        <v>#VALUE!</v>
      </c>
    </row>
    <row r="45" spans="1:27" s="11" customFormat="1" ht="14.25" customHeight="1">
      <c r="A45" s="173" t="s">
        <v>22</v>
      </c>
      <c r="B45" s="174"/>
      <c r="C45" s="175" t="s">
        <v>23</v>
      </c>
      <c r="D45" s="175"/>
      <c r="E45" s="71" t="s">
        <v>24</v>
      </c>
      <c r="F45" s="175" t="s">
        <v>25</v>
      </c>
      <c r="G45" s="175"/>
      <c r="H45" s="71" t="s">
        <v>26</v>
      </c>
      <c r="I45" s="175" t="s">
        <v>27</v>
      </c>
      <c r="J45" s="175"/>
      <c r="K45" s="175"/>
      <c r="L45" s="175" t="s">
        <v>28</v>
      </c>
      <c r="M45" s="175"/>
      <c r="N45" s="175" t="s">
        <v>29</v>
      </c>
      <c r="O45" s="175"/>
      <c r="P45" s="176"/>
      <c r="Q45" s="10"/>
    </row>
    <row r="46" spans="1:27" s="12" customFormat="1" ht="14.65" customHeight="1">
      <c r="A46" s="168" t="s">
        <v>30</v>
      </c>
      <c r="B46" s="169"/>
      <c r="C46" s="170">
        <v>670</v>
      </c>
      <c r="D46" s="170" t="s">
        <v>31</v>
      </c>
      <c r="E46" s="70">
        <v>4.5</v>
      </c>
      <c r="F46" s="171">
        <v>2</v>
      </c>
      <c r="G46" s="171"/>
      <c r="H46" s="70">
        <v>1.5</v>
      </c>
      <c r="I46" s="170" t="s">
        <v>6</v>
      </c>
      <c r="J46" s="170"/>
      <c r="K46" s="170" t="s">
        <v>31</v>
      </c>
      <c r="L46" s="170" t="s">
        <v>6</v>
      </c>
      <c r="M46" s="170"/>
      <c r="N46" s="170">
        <v>2</v>
      </c>
      <c r="O46" s="170"/>
      <c r="P46" s="172"/>
      <c r="Q46" s="13"/>
    </row>
    <row r="47" spans="1:27" s="12" customFormat="1" ht="14.65" customHeight="1">
      <c r="A47" s="168" t="s">
        <v>32</v>
      </c>
      <c r="B47" s="169"/>
      <c r="C47" s="170">
        <v>770</v>
      </c>
      <c r="D47" s="170" t="s">
        <v>31</v>
      </c>
      <c r="E47" s="70">
        <v>5</v>
      </c>
      <c r="F47" s="171">
        <v>2</v>
      </c>
      <c r="G47" s="171"/>
      <c r="H47" s="70">
        <v>2</v>
      </c>
      <c r="I47" s="170" t="s">
        <v>6</v>
      </c>
      <c r="J47" s="170"/>
      <c r="K47" s="170" t="s">
        <v>31</v>
      </c>
      <c r="L47" s="170" t="s">
        <v>6</v>
      </c>
      <c r="M47" s="170"/>
      <c r="N47" s="170">
        <v>2.5</v>
      </c>
      <c r="O47" s="170"/>
      <c r="P47" s="172"/>
    </row>
    <row r="48" spans="1:27" s="12" customFormat="1" ht="14.65" hidden="1" customHeight="1" thickBot="1">
      <c r="A48" s="177" t="s">
        <v>36</v>
      </c>
      <c r="B48" s="178"/>
      <c r="C48" s="179">
        <v>860</v>
      </c>
      <c r="D48" s="179" t="s">
        <v>31</v>
      </c>
      <c r="E48" s="69">
        <v>5.5</v>
      </c>
      <c r="F48" s="180">
        <v>2.5</v>
      </c>
      <c r="G48" s="180"/>
      <c r="H48" s="69">
        <v>2</v>
      </c>
      <c r="I48" s="179" t="s">
        <v>6</v>
      </c>
      <c r="J48" s="179"/>
      <c r="K48" s="179" t="s">
        <v>31</v>
      </c>
      <c r="L48" s="179" t="s">
        <v>6</v>
      </c>
      <c r="M48" s="179"/>
      <c r="N48" s="179">
        <v>2.5</v>
      </c>
      <c r="O48" s="179"/>
      <c r="P48" s="181"/>
    </row>
    <row r="49" spans="1:17" s="12" customFormat="1" ht="14.65" customHeight="1">
      <c r="A49" s="53" t="s">
        <v>33</v>
      </c>
      <c r="B49" s="44"/>
      <c r="C49" s="45"/>
      <c r="D49" s="46"/>
      <c r="E49" s="46"/>
      <c r="F49" s="46"/>
      <c r="G49" s="45"/>
      <c r="H49" s="45"/>
      <c r="I49" s="46"/>
      <c r="J49" s="44"/>
      <c r="K49" s="44"/>
      <c r="L49" s="44"/>
      <c r="M49" s="44"/>
      <c r="N49" s="44"/>
      <c r="O49" s="47"/>
      <c r="P49" s="46"/>
      <c r="Q49" s="13"/>
    </row>
    <row r="50" spans="1:17" s="12" customFormat="1" ht="14.65" customHeight="1">
      <c r="A50" s="41" t="s">
        <v>34</v>
      </c>
      <c r="B50" s="48"/>
      <c r="C50" s="49"/>
      <c r="D50" s="48"/>
      <c r="E50" s="48"/>
      <c r="F50" s="48"/>
      <c r="G50" s="49"/>
      <c r="H50" s="49"/>
      <c r="I50" s="48"/>
      <c r="J50" s="48"/>
      <c r="K50" s="48"/>
      <c r="L50" s="48"/>
      <c r="M50" s="48"/>
      <c r="N50" s="48"/>
      <c r="O50" s="50"/>
      <c r="P50" s="48"/>
      <c r="Q50" s="13"/>
    </row>
    <row r="51" spans="1:17" ht="14.65" customHeight="1">
      <c r="A51" s="67" t="s">
        <v>44</v>
      </c>
      <c r="B51" s="48"/>
      <c r="C51" s="67" t="s">
        <v>43</v>
      </c>
      <c r="D51" s="48"/>
      <c r="E51" s="66" t="s">
        <v>42</v>
      </c>
      <c r="F51" s="48"/>
      <c r="G51" s="48"/>
      <c r="H51" s="48"/>
      <c r="I51" s="51" t="s">
        <v>35</v>
      </c>
      <c r="J51" s="48"/>
      <c r="K51" s="48"/>
      <c r="L51" s="48"/>
      <c r="M51" s="48"/>
      <c r="N51" s="48"/>
      <c r="O51" s="48"/>
      <c r="P51" s="48"/>
    </row>
    <row r="52" spans="1:17" ht="15" customHeight="1">
      <c r="A52" s="42"/>
      <c r="B52" s="48"/>
      <c r="C52" s="49"/>
      <c r="D52" s="48"/>
      <c r="E52" s="48"/>
      <c r="F52" s="48"/>
      <c r="G52" s="49"/>
      <c r="H52" s="49"/>
      <c r="I52" s="46"/>
      <c r="J52" s="48"/>
      <c r="K52" s="48"/>
      <c r="L52" s="48"/>
      <c r="M52" s="48"/>
      <c r="N52" s="48"/>
      <c r="O52" s="50"/>
      <c r="P52" s="48"/>
    </row>
    <row r="53" spans="1:17" ht="21" hidden="1" customHeight="1">
      <c r="A53" s="41"/>
      <c r="B53" s="48"/>
      <c r="C53" s="49"/>
      <c r="D53" s="52"/>
      <c r="E53" s="48"/>
      <c r="F53" s="48"/>
      <c r="G53" s="49"/>
      <c r="H53" s="49"/>
      <c r="I53" s="48"/>
      <c r="J53" s="48"/>
      <c r="K53" s="48"/>
      <c r="L53" s="48"/>
      <c r="M53" s="48"/>
      <c r="N53" s="48"/>
      <c r="O53" s="50"/>
      <c r="P53" s="48"/>
    </row>
    <row r="54" spans="1:17" ht="21" hidden="1" customHeight="1">
      <c r="A54" s="43"/>
      <c r="B54" s="36"/>
      <c r="C54" s="37"/>
      <c r="D54" s="35"/>
      <c r="E54" s="35"/>
      <c r="F54" s="35"/>
      <c r="G54" s="37"/>
      <c r="H54" s="37"/>
      <c r="I54" s="48"/>
      <c r="J54" s="38"/>
      <c r="K54" s="38"/>
      <c r="L54" s="38"/>
      <c r="M54" s="38"/>
      <c r="N54" s="38"/>
      <c r="O54" s="39"/>
      <c r="P54" s="40"/>
    </row>
    <row r="55" spans="1:17" ht="21" customHeight="1">
      <c r="F55" s="68"/>
    </row>
    <row r="61" spans="1:17" ht="21" customHeight="1">
      <c r="A61" s="1"/>
      <c r="B61" s="1"/>
      <c r="P61" s="1"/>
    </row>
    <row r="62" spans="1:17" ht="21" customHeight="1">
      <c r="A62" s="1"/>
      <c r="B62" s="1"/>
      <c r="P62" s="1"/>
    </row>
    <row r="63" spans="1:17" ht="21" customHeight="1">
      <c r="A63" s="1"/>
      <c r="B63" s="1"/>
      <c r="P63" s="1"/>
    </row>
    <row r="64" spans="1:17" ht="21" customHeight="1">
      <c r="A64" s="1"/>
      <c r="B64" s="1"/>
      <c r="P64" s="1"/>
    </row>
    <row r="65" spans="1:16" ht="21" customHeight="1">
      <c r="A65" s="1"/>
      <c r="B65" s="1"/>
      <c r="P65" s="1"/>
    </row>
  </sheetData>
  <sheetProtection selectLockedCells="1" selectUnlockedCells="1"/>
  <mergeCells count="274">
    <mergeCell ref="S32:S33"/>
    <mergeCell ref="U34:U35"/>
    <mergeCell ref="W34:W35"/>
    <mergeCell ref="X34:X35"/>
    <mergeCell ref="U32:U33"/>
    <mergeCell ref="A1:P1"/>
    <mergeCell ref="B2:P2"/>
    <mergeCell ref="B3:P3"/>
    <mergeCell ref="C4:D4"/>
    <mergeCell ref="E4:F4"/>
    <mergeCell ref="P5:P6"/>
    <mergeCell ref="B7:B8"/>
    <mergeCell ref="D7:D8"/>
    <mergeCell ref="F7:F8"/>
    <mergeCell ref="G7:G8"/>
    <mergeCell ref="I7:I8"/>
    <mergeCell ref="J7:J8"/>
    <mergeCell ref="K7:K8"/>
    <mergeCell ref="L7:L8"/>
    <mergeCell ref="M7:M8"/>
    <mergeCell ref="J5:J6"/>
    <mergeCell ref="K5:K6"/>
    <mergeCell ref="L5:L6"/>
    <mergeCell ref="M5:M6"/>
    <mergeCell ref="N5:N6"/>
    <mergeCell ref="O5:O6"/>
    <mergeCell ref="N7:N8"/>
    <mergeCell ref="O7:O8"/>
    <mergeCell ref="P7:P8"/>
    <mergeCell ref="B13:B14"/>
    <mergeCell ref="D13:D14"/>
    <mergeCell ref="F13:F14"/>
    <mergeCell ref="G13:G14"/>
    <mergeCell ref="I13:I14"/>
    <mergeCell ref="J13:J14"/>
    <mergeCell ref="K13:K14"/>
    <mergeCell ref="B5:B6"/>
    <mergeCell ref="D5:D6"/>
    <mergeCell ref="F5:F6"/>
    <mergeCell ref="G5:G6"/>
    <mergeCell ref="I5:I6"/>
    <mergeCell ref="M9:M10"/>
    <mergeCell ref="N9:N10"/>
    <mergeCell ref="O9:O10"/>
    <mergeCell ref="P9:P10"/>
    <mergeCell ref="B9:B10"/>
    <mergeCell ref="D9:D10"/>
    <mergeCell ref="F9:F10"/>
    <mergeCell ref="G9:G10"/>
    <mergeCell ref="I9:I10"/>
    <mergeCell ref="J9:J10"/>
    <mergeCell ref="K9:K10"/>
    <mergeCell ref="B11:B12"/>
    <mergeCell ref="D11:D12"/>
    <mergeCell ref="F11:F12"/>
    <mergeCell ref="G11:G12"/>
    <mergeCell ref="I11:I12"/>
    <mergeCell ref="J11:J12"/>
    <mergeCell ref="K11:K12"/>
    <mergeCell ref="L11:L12"/>
    <mergeCell ref="L9:L10"/>
    <mergeCell ref="L13:L14"/>
    <mergeCell ref="M13:M14"/>
    <mergeCell ref="N13:N14"/>
    <mergeCell ref="O13:O14"/>
    <mergeCell ref="P13:P14"/>
    <mergeCell ref="M11:M12"/>
    <mergeCell ref="N11:N12"/>
    <mergeCell ref="O11:O12"/>
    <mergeCell ref="P11:P12"/>
    <mergeCell ref="K15:K16"/>
    <mergeCell ref="L15:L16"/>
    <mergeCell ref="M15:M16"/>
    <mergeCell ref="N15:N16"/>
    <mergeCell ref="O15:O16"/>
    <mergeCell ref="P15:P16"/>
    <mergeCell ref="B15:B16"/>
    <mergeCell ref="D15:D16"/>
    <mergeCell ref="F15:F16"/>
    <mergeCell ref="G15:G16"/>
    <mergeCell ref="I15:I16"/>
    <mergeCell ref="J15:J16"/>
    <mergeCell ref="K17:K18"/>
    <mergeCell ref="L17:L18"/>
    <mergeCell ref="M17:M18"/>
    <mergeCell ref="N17:N18"/>
    <mergeCell ref="O17:O18"/>
    <mergeCell ref="P17:P18"/>
    <mergeCell ref="B17:B18"/>
    <mergeCell ref="D17:D18"/>
    <mergeCell ref="F17:F18"/>
    <mergeCell ref="G17:G18"/>
    <mergeCell ref="I17:I18"/>
    <mergeCell ref="J17:J18"/>
    <mergeCell ref="K19:K20"/>
    <mergeCell ref="L19:L20"/>
    <mergeCell ref="M19:M20"/>
    <mergeCell ref="N19:N20"/>
    <mergeCell ref="O19:O20"/>
    <mergeCell ref="P19:P20"/>
    <mergeCell ref="B19:B20"/>
    <mergeCell ref="D19:D20"/>
    <mergeCell ref="F19:F20"/>
    <mergeCell ref="G19:G20"/>
    <mergeCell ref="I19:I20"/>
    <mergeCell ref="J19:J20"/>
    <mergeCell ref="K21:K22"/>
    <mergeCell ref="L21:L22"/>
    <mergeCell ref="M21:M22"/>
    <mergeCell ref="N21:N22"/>
    <mergeCell ref="O21:O22"/>
    <mergeCell ref="P21:P22"/>
    <mergeCell ref="B21:B22"/>
    <mergeCell ref="D21:D22"/>
    <mergeCell ref="F21:F22"/>
    <mergeCell ref="G21:G22"/>
    <mergeCell ref="I21:I22"/>
    <mergeCell ref="J21:J22"/>
    <mergeCell ref="K23:K24"/>
    <mergeCell ref="L23:L24"/>
    <mergeCell ref="M23:M24"/>
    <mergeCell ref="N23:N24"/>
    <mergeCell ref="O23:O24"/>
    <mergeCell ref="P23:P24"/>
    <mergeCell ref="B23:B24"/>
    <mergeCell ref="D23:D24"/>
    <mergeCell ref="F23:F24"/>
    <mergeCell ref="G23:G24"/>
    <mergeCell ref="I23:I24"/>
    <mergeCell ref="J23:J24"/>
    <mergeCell ref="B27:B28"/>
    <mergeCell ref="D27:D28"/>
    <mergeCell ref="F27:F28"/>
    <mergeCell ref="G27:G28"/>
    <mergeCell ref="I27:I28"/>
    <mergeCell ref="J27:J28"/>
    <mergeCell ref="D25:D26"/>
    <mergeCell ref="F25:F26"/>
    <mergeCell ref="G25:G26"/>
    <mergeCell ref="I25:I26"/>
    <mergeCell ref="B25:B26"/>
    <mergeCell ref="K25:K26"/>
    <mergeCell ref="L25:L26"/>
    <mergeCell ref="M25:M26"/>
    <mergeCell ref="N25:N26"/>
    <mergeCell ref="O25:O26"/>
    <mergeCell ref="P25:P26"/>
    <mergeCell ref="J25:J26"/>
    <mergeCell ref="K27:K28"/>
    <mergeCell ref="L27:L28"/>
    <mergeCell ref="M27:M28"/>
    <mergeCell ref="N27:N28"/>
    <mergeCell ref="O27:O28"/>
    <mergeCell ref="P27:P28"/>
    <mergeCell ref="K29:K30"/>
    <mergeCell ref="L29:L30"/>
    <mergeCell ref="M29:M30"/>
    <mergeCell ref="N29:N30"/>
    <mergeCell ref="O29:O30"/>
    <mergeCell ref="P29:P30"/>
    <mergeCell ref="B29:B30"/>
    <mergeCell ref="D29:D30"/>
    <mergeCell ref="F29:F30"/>
    <mergeCell ref="G29:G30"/>
    <mergeCell ref="I29:I30"/>
    <mergeCell ref="J29:J30"/>
    <mergeCell ref="K31:K32"/>
    <mergeCell ref="L31:L32"/>
    <mergeCell ref="M31:M32"/>
    <mergeCell ref="N31:N32"/>
    <mergeCell ref="O31:O32"/>
    <mergeCell ref="P31:P32"/>
    <mergeCell ref="B31:B32"/>
    <mergeCell ref="D31:D32"/>
    <mergeCell ref="F31:F32"/>
    <mergeCell ref="G31:G32"/>
    <mergeCell ref="I31:I32"/>
    <mergeCell ref="J31:J32"/>
    <mergeCell ref="K33:K34"/>
    <mergeCell ref="L33:L34"/>
    <mergeCell ref="M33:M34"/>
    <mergeCell ref="N33:N34"/>
    <mergeCell ref="O33:O34"/>
    <mergeCell ref="P33:P34"/>
    <mergeCell ref="B33:B34"/>
    <mergeCell ref="D33:D34"/>
    <mergeCell ref="F33:F34"/>
    <mergeCell ref="G33:G34"/>
    <mergeCell ref="I33:I34"/>
    <mergeCell ref="J33:J34"/>
    <mergeCell ref="K35:K36"/>
    <mergeCell ref="L35:L36"/>
    <mergeCell ref="M35:M36"/>
    <mergeCell ref="N35:N36"/>
    <mergeCell ref="O35:O36"/>
    <mergeCell ref="P35:P36"/>
    <mergeCell ref="B35:B36"/>
    <mergeCell ref="D35:D36"/>
    <mergeCell ref="F35:F36"/>
    <mergeCell ref="G35:G36"/>
    <mergeCell ref="I35:I36"/>
    <mergeCell ref="J35:J36"/>
    <mergeCell ref="K37:K38"/>
    <mergeCell ref="L37:L38"/>
    <mergeCell ref="M37:M38"/>
    <mergeCell ref="N37:N38"/>
    <mergeCell ref="O37:O38"/>
    <mergeCell ref="P37:P38"/>
    <mergeCell ref="B37:B38"/>
    <mergeCell ref="D37:D38"/>
    <mergeCell ref="F37:F38"/>
    <mergeCell ref="G37:G38"/>
    <mergeCell ref="I37:I38"/>
    <mergeCell ref="J37:J38"/>
    <mergeCell ref="K39:K40"/>
    <mergeCell ref="L39:L40"/>
    <mergeCell ref="M39:M40"/>
    <mergeCell ref="N39:N40"/>
    <mergeCell ref="O39:O40"/>
    <mergeCell ref="P39:P40"/>
    <mergeCell ref="B39:B40"/>
    <mergeCell ref="D39:D40"/>
    <mergeCell ref="F39:F40"/>
    <mergeCell ref="G39:G40"/>
    <mergeCell ref="I39:I40"/>
    <mergeCell ref="J39:J40"/>
    <mergeCell ref="K41:K42"/>
    <mergeCell ref="L41:L42"/>
    <mergeCell ref="M41:M42"/>
    <mergeCell ref="N41:N42"/>
    <mergeCell ref="O41:O42"/>
    <mergeCell ref="P41:P42"/>
    <mergeCell ref="B41:B42"/>
    <mergeCell ref="D41:D42"/>
    <mergeCell ref="F41:F42"/>
    <mergeCell ref="G41:G42"/>
    <mergeCell ref="I41:I42"/>
    <mergeCell ref="J41:J42"/>
    <mergeCell ref="K43:K44"/>
    <mergeCell ref="L43:L44"/>
    <mergeCell ref="M43:M44"/>
    <mergeCell ref="N43:N44"/>
    <mergeCell ref="O43:O44"/>
    <mergeCell ref="P43:P44"/>
    <mergeCell ref="B43:B44"/>
    <mergeCell ref="D43:D44"/>
    <mergeCell ref="F43:F44"/>
    <mergeCell ref="G43:G44"/>
    <mergeCell ref="I43:I44"/>
    <mergeCell ref="J43:J44"/>
    <mergeCell ref="A48:B48"/>
    <mergeCell ref="C48:D48"/>
    <mergeCell ref="F48:G48"/>
    <mergeCell ref="I48:K48"/>
    <mergeCell ref="L48:M48"/>
    <mergeCell ref="N48:P48"/>
    <mergeCell ref="A47:B47"/>
    <mergeCell ref="C47:D47"/>
    <mergeCell ref="F47:G47"/>
    <mergeCell ref="I47:K47"/>
    <mergeCell ref="L47:M47"/>
    <mergeCell ref="N47:P47"/>
    <mergeCell ref="A46:B46"/>
    <mergeCell ref="C46:D46"/>
    <mergeCell ref="F46:G46"/>
    <mergeCell ref="I46:K46"/>
    <mergeCell ref="L46:M46"/>
    <mergeCell ref="N46:P46"/>
    <mergeCell ref="A45:B45"/>
    <mergeCell ref="C45:D45"/>
    <mergeCell ref="F45:G45"/>
    <mergeCell ref="I45:K45"/>
    <mergeCell ref="L45:M45"/>
    <mergeCell ref="N45:P45"/>
  </mergeCells>
  <phoneticPr fontId="8" type="noConversion"/>
  <conditionalFormatting sqref="H27:H28">
    <cfRule type="duplicateValues" dxfId="8" priority="3"/>
  </conditionalFormatting>
  <conditionalFormatting sqref="H39:H40">
    <cfRule type="duplicateValues" dxfId="7" priority="2"/>
  </conditionalFormatting>
  <conditionalFormatting sqref="H23:H24">
    <cfRule type="duplicateValues" dxfId="6" priority="1"/>
  </conditionalFormatting>
  <printOptions horizontalCentered="1" verticalCentered="1"/>
  <pageMargins left="0" right="0" top="0.23622047244094491" bottom="0.15748031496062992" header="0.27559055118110237" footer="0.23622047244094491"/>
  <pageSetup paperSize="9" scale="84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65"/>
  <sheetViews>
    <sheetView view="pageBreakPreview" topLeftCell="A31" zoomScale="95" zoomScaleNormal="100" zoomScaleSheetLayoutView="85" workbookViewId="0">
      <selection activeCell="S43" sqref="R37:S43"/>
    </sheetView>
  </sheetViews>
  <sheetFormatPr defaultColWidth="8.875" defaultRowHeight="21" customHeight="1"/>
  <cols>
    <col min="1" max="1" width="8.625" style="4" customWidth="1"/>
    <col min="2" max="2" width="10.625" style="5" customWidth="1"/>
    <col min="3" max="3" width="16.375" style="1" customWidth="1"/>
    <col min="4" max="4" width="3" style="1" customWidth="1"/>
    <col min="5" max="5" width="14.25" style="1" customWidth="1"/>
    <col min="6" max="6" width="3" style="1" customWidth="1"/>
    <col min="7" max="7" width="10.75" style="1" customWidth="1"/>
    <col min="8" max="8" width="15.375" style="1" customWidth="1"/>
    <col min="9" max="9" width="5.75" style="1" customWidth="1"/>
    <col min="10" max="12" width="4.625" style="1" customWidth="1"/>
    <col min="13" max="13" width="3.625" style="1" customWidth="1"/>
    <col min="14" max="14" width="3.375" style="1" customWidth="1"/>
    <col min="15" max="15" width="4.625" style="1" customWidth="1"/>
    <col min="16" max="16" width="6.5" style="6" customWidth="1"/>
    <col min="17" max="16384" width="8.875" style="1"/>
  </cols>
  <sheetData>
    <row r="1" spans="1:26" s="2" customFormat="1" ht="36.75" customHeight="1" thickBot="1">
      <c r="A1" s="232" t="s">
        <v>308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1"/>
    </row>
    <row r="2" spans="1:26" s="64" customFormat="1" ht="23.25" customHeight="1">
      <c r="A2" s="62" t="s">
        <v>51</v>
      </c>
      <c r="B2" s="233" t="s">
        <v>52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4"/>
      <c r="Q2" s="63"/>
      <c r="X2" s="86"/>
      <c r="Y2" s="86"/>
      <c r="Z2" s="86"/>
    </row>
    <row r="3" spans="1:26" s="64" customFormat="1" ht="23.25" customHeight="1" thickBot="1">
      <c r="A3" s="65" t="s">
        <v>53</v>
      </c>
      <c r="B3" s="235" t="s">
        <v>54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6"/>
      <c r="Q3" s="63"/>
      <c r="X3" s="86"/>
      <c r="Y3" s="86"/>
      <c r="Z3" s="86"/>
    </row>
    <row r="4" spans="1:26" s="2" customFormat="1" ht="27.6" customHeight="1" thickBot="1">
      <c r="A4" s="26" t="s">
        <v>0</v>
      </c>
      <c r="B4" s="27" t="s">
        <v>1</v>
      </c>
      <c r="C4" s="237" t="s">
        <v>2</v>
      </c>
      <c r="D4" s="238"/>
      <c r="E4" s="237" t="s">
        <v>3</v>
      </c>
      <c r="F4" s="239"/>
      <c r="G4" s="28" t="s">
        <v>4</v>
      </c>
      <c r="H4" s="29" t="s">
        <v>5</v>
      </c>
      <c r="I4" s="61" t="s">
        <v>9</v>
      </c>
      <c r="J4" s="30" t="s">
        <v>10</v>
      </c>
      <c r="K4" s="30" t="s">
        <v>11</v>
      </c>
      <c r="L4" s="30" t="s">
        <v>12</v>
      </c>
      <c r="M4" s="30" t="s">
        <v>13</v>
      </c>
      <c r="N4" s="30" t="s">
        <v>14</v>
      </c>
      <c r="O4" s="30" t="s">
        <v>15</v>
      </c>
      <c r="P4" s="31" t="s">
        <v>16</v>
      </c>
      <c r="Q4" s="1"/>
      <c r="R4" s="75"/>
      <c r="S4" s="79"/>
      <c r="T4" s="79"/>
      <c r="U4" s="79"/>
      <c r="V4" s="79"/>
      <c r="W4" s="79"/>
      <c r="X4" s="79"/>
      <c r="Y4" s="87"/>
      <c r="Z4" s="75"/>
    </row>
    <row r="5" spans="1:26" ht="18" customHeight="1">
      <c r="A5" s="18">
        <v>43619</v>
      </c>
      <c r="B5" s="211" t="s">
        <v>38</v>
      </c>
      <c r="C5" s="58" t="s">
        <v>146</v>
      </c>
      <c r="D5" s="188" t="s">
        <v>59</v>
      </c>
      <c r="E5" s="20" t="s">
        <v>132</v>
      </c>
      <c r="F5" s="211" t="s">
        <v>61</v>
      </c>
      <c r="G5" s="211" t="s">
        <v>213</v>
      </c>
      <c r="H5" s="54" t="s">
        <v>69</v>
      </c>
      <c r="I5" s="212" t="s">
        <v>64</v>
      </c>
      <c r="J5" s="221">
        <v>5.0999999999999996</v>
      </c>
      <c r="K5" s="182">
        <v>2</v>
      </c>
      <c r="L5" s="182">
        <v>1.2</v>
      </c>
      <c r="M5" s="209">
        <v>1</v>
      </c>
      <c r="N5" s="182"/>
      <c r="O5" s="182">
        <v>2.4</v>
      </c>
      <c r="P5" s="184">
        <f t="shared" ref="P5" si="0">J5*70+K5*77+L5*25+M5*60+N5*100+O5*45</f>
        <v>709</v>
      </c>
      <c r="R5" s="271"/>
      <c r="S5" s="230"/>
    </row>
    <row r="6" spans="1:26" s="3" customFormat="1" ht="18" customHeight="1">
      <c r="A6" s="14" t="s">
        <v>17</v>
      </c>
      <c r="B6" s="228"/>
      <c r="C6" s="21" t="s">
        <v>147</v>
      </c>
      <c r="D6" s="186"/>
      <c r="E6" s="33" t="s">
        <v>339</v>
      </c>
      <c r="F6" s="186"/>
      <c r="G6" s="186"/>
      <c r="H6" s="55" t="s">
        <v>110</v>
      </c>
      <c r="I6" s="213"/>
      <c r="J6" s="206"/>
      <c r="K6" s="195"/>
      <c r="L6" s="195"/>
      <c r="M6" s="195"/>
      <c r="N6" s="195"/>
      <c r="O6" s="195"/>
      <c r="P6" s="217" t="e">
        <v>#VALUE!</v>
      </c>
      <c r="R6" s="272"/>
      <c r="S6" s="230"/>
    </row>
    <row r="7" spans="1:26" ht="18" customHeight="1">
      <c r="A7" s="15">
        <f>A5+1</f>
        <v>43620</v>
      </c>
      <c r="B7" s="188" t="s">
        <v>8</v>
      </c>
      <c r="C7" s="32" t="s">
        <v>154</v>
      </c>
      <c r="D7" s="188" t="s">
        <v>59</v>
      </c>
      <c r="E7" s="34" t="s">
        <v>373</v>
      </c>
      <c r="F7" s="188" t="s">
        <v>374</v>
      </c>
      <c r="G7" s="188" t="s">
        <v>65</v>
      </c>
      <c r="H7" s="32" t="s">
        <v>148</v>
      </c>
      <c r="I7" s="198"/>
      <c r="J7" s="206">
        <v>5.2</v>
      </c>
      <c r="K7" s="195">
        <v>2</v>
      </c>
      <c r="L7" s="195">
        <v>1.7</v>
      </c>
      <c r="M7" s="195"/>
      <c r="N7" s="195"/>
      <c r="O7" s="195">
        <v>2.5</v>
      </c>
      <c r="P7" s="196">
        <f t="shared" ref="P7" si="1">J7*70+K7*77+L7*25+M7*60+N7*100+O7*45</f>
        <v>673</v>
      </c>
      <c r="S7" s="82"/>
    </row>
    <row r="8" spans="1:26" s="3" customFormat="1" ht="18" customHeight="1">
      <c r="A8" s="14" t="s">
        <v>18</v>
      </c>
      <c r="B8" s="186"/>
      <c r="C8" s="33" t="s">
        <v>155</v>
      </c>
      <c r="D8" s="186"/>
      <c r="E8" s="33" t="s">
        <v>375</v>
      </c>
      <c r="F8" s="186"/>
      <c r="G8" s="186"/>
      <c r="H8" s="33" t="s">
        <v>149</v>
      </c>
      <c r="I8" s="199"/>
      <c r="J8" s="206"/>
      <c r="K8" s="195"/>
      <c r="L8" s="195"/>
      <c r="M8" s="195"/>
      <c r="N8" s="195"/>
      <c r="O8" s="195"/>
      <c r="P8" s="217" t="e">
        <v>#VALUE!</v>
      </c>
      <c r="S8" s="84"/>
    </row>
    <row r="9" spans="1:26" ht="18" customHeight="1">
      <c r="A9" s="96">
        <f>A7+1</f>
        <v>43621</v>
      </c>
      <c r="B9" s="243" t="s">
        <v>37</v>
      </c>
      <c r="C9" s="97" t="s">
        <v>208</v>
      </c>
      <c r="D9" s="243" t="s">
        <v>58</v>
      </c>
      <c r="E9" s="98" t="s">
        <v>151</v>
      </c>
      <c r="F9" s="243" t="s">
        <v>153</v>
      </c>
      <c r="G9" s="243" t="s">
        <v>215</v>
      </c>
      <c r="H9" s="97" t="s">
        <v>47</v>
      </c>
      <c r="I9" s="245"/>
      <c r="J9" s="206">
        <v>5.2</v>
      </c>
      <c r="K9" s="195">
        <v>2</v>
      </c>
      <c r="L9" s="195">
        <v>1.8</v>
      </c>
      <c r="M9" s="195"/>
      <c r="N9" s="195"/>
      <c r="O9" s="195">
        <v>2.5</v>
      </c>
      <c r="P9" s="196">
        <f t="shared" ref="P9" si="2">J9*70+K9*77+L9*25+M9*60+N9*100+O9*45</f>
        <v>675.5</v>
      </c>
    </row>
    <row r="10" spans="1:26" ht="18" customHeight="1">
      <c r="A10" s="99" t="s">
        <v>19</v>
      </c>
      <c r="B10" s="244"/>
      <c r="C10" s="100" t="s">
        <v>150</v>
      </c>
      <c r="D10" s="244"/>
      <c r="E10" s="101" t="s">
        <v>152</v>
      </c>
      <c r="F10" s="244"/>
      <c r="G10" s="244"/>
      <c r="H10" s="100" t="s">
        <v>50</v>
      </c>
      <c r="I10" s="246"/>
      <c r="J10" s="206"/>
      <c r="K10" s="195"/>
      <c r="L10" s="195"/>
      <c r="M10" s="195"/>
      <c r="N10" s="195"/>
      <c r="O10" s="195"/>
      <c r="P10" s="196" t="e">
        <v>#VALUE!</v>
      </c>
    </row>
    <row r="11" spans="1:26" ht="17.649999999999999" customHeight="1">
      <c r="A11" s="16">
        <f>A9+1</f>
        <v>43622</v>
      </c>
      <c r="B11" s="188" t="s">
        <v>63</v>
      </c>
      <c r="C11" s="56" t="s">
        <v>158</v>
      </c>
      <c r="D11" s="190" t="s">
        <v>125</v>
      </c>
      <c r="E11" s="34" t="s">
        <v>376</v>
      </c>
      <c r="F11" s="190" t="s">
        <v>377</v>
      </c>
      <c r="G11" s="188" t="s">
        <v>41</v>
      </c>
      <c r="H11" s="34" t="s">
        <v>156</v>
      </c>
      <c r="I11" s="198" t="s">
        <v>320</v>
      </c>
      <c r="J11" s="206">
        <v>5</v>
      </c>
      <c r="K11" s="195">
        <v>2</v>
      </c>
      <c r="L11" s="195">
        <v>1.8</v>
      </c>
      <c r="M11" s="195">
        <v>1</v>
      </c>
      <c r="N11" s="195"/>
      <c r="O11" s="195">
        <v>2.5</v>
      </c>
      <c r="P11" s="184">
        <f t="shared" ref="P11" si="3">J11*70+K11*77+L11*25+M11*60+N11*100+O11*45</f>
        <v>721.5</v>
      </c>
      <c r="T11" s="82"/>
    </row>
    <row r="12" spans="1:26" s="3" customFormat="1" ht="17.649999999999999" customHeight="1">
      <c r="A12" s="14" t="s">
        <v>20</v>
      </c>
      <c r="B12" s="186"/>
      <c r="C12" s="55" t="s">
        <v>159</v>
      </c>
      <c r="D12" s="208"/>
      <c r="E12" s="33" t="s">
        <v>378</v>
      </c>
      <c r="F12" s="208"/>
      <c r="G12" s="186"/>
      <c r="H12" s="33" t="s">
        <v>157</v>
      </c>
      <c r="I12" s="199"/>
      <c r="J12" s="206"/>
      <c r="K12" s="195"/>
      <c r="L12" s="195"/>
      <c r="M12" s="195"/>
      <c r="N12" s="195"/>
      <c r="O12" s="195"/>
      <c r="P12" s="196" t="e">
        <v>#VALUE!</v>
      </c>
      <c r="T12" s="84"/>
    </row>
    <row r="13" spans="1:26" ht="17.649999999999999" customHeight="1">
      <c r="A13" s="16">
        <f>A11+1</f>
        <v>43623</v>
      </c>
      <c r="B13" s="225" t="s">
        <v>340</v>
      </c>
      <c r="C13" s="54"/>
      <c r="D13" s="220"/>
      <c r="E13" s="32"/>
      <c r="F13" s="220"/>
      <c r="G13" s="186"/>
      <c r="H13" s="32"/>
      <c r="I13" s="193"/>
      <c r="J13" s="206"/>
      <c r="K13" s="195"/>
      <c r="L13" s="195"/>
      <c r="M13" s="195"/>
      <c r="N13" s="195"/>
      <c r="O13" s="195"/>
      <c r="P13" s="223">
        <f t="shared" ref="P13" si="4">J13*70+K13*77+L13*25+M13*60+N13*100+O13*45</f>
        <v>0</v>
      </c>
    </row>
    <row r="14" spans="1:26" s="3" customFormat="1" ht="17.649999999999999" customHeight="1" thickBot="1">
      <c r="A14" s="17" t="s">
        <v>7</v>
      </c>
      <c r="B14" s="226"/>
      <c r="C14" s="57"/>
      <c r="D14" s="191"/>
      <c r="E14" s="24"/>
      <c r="F14" s="191"/>
      <c r="G14" s="192"/>
      <c r="H14" s="33"/>
      <c r="I14" s="194"/>
      <c r="J14" s="227"/>
      <c r="K14" s="183"/>
      <c r="L14" s="183"/>
      <c r="M14" s="183"/>
      <c r="N14" s="183"/>
      <c r="O14" s="183"/>
      <c r="P14" s="224" t="e">
        <v>#VALUE!</v>
      </c>
    </row>
    <row r="15" spans="1:26" ht="17.649999999999999" customHeight="1">
      <c r="A15" s="18">
        <f>A13+3</f>
        <v>43626</v>
      </c>
      <c r="B15" s="211" t="s">
        <v>38</v>
      </c>
      <c r="C15" s="167" t="s">
        <v>160</v>
      </c>
      <c r="D15" s="211" t="s">
        <v>59</v>
      </c>
      <c r="E15" s="32" t="s">
        <v>98</v>
      </c>
      <c r="F15" s="211" t="s">
        <v>58</v>
      </c>
      <c r="G15" s="211" t="s">
        <v>213</v>
      </c>
      <c r="H15" s="59" t="s">
        <v>67</v>
      </c>
      <c r="I15" s="212" t="s">
        <v>64</v>
      </c>
      <c r="J15" s="221">
        <v>5.2</v>
      </c>
      <c r="K15" s="182">
        <v>2</v>
      </c>
      <c r="L15" s="182">
        <v>1.5</v>
      </c>
      <c r="M15" s="209">
        <v>1</v>
      </c>
      <c r="N15" s="182"/>
      <c r="O15" s="182">
        <v>2.4</v>
      </c>
      <c r="P15" s="184">
        <f t="shared" ref="P15" si="5">J15*70+K15*77+L15*25+M15*60+N15*100+O15*45</f>
        <v>723.5</v>
      </c>
    </row>
    <row r="16" spans="1:26" s="3" customFormat="1" ht="17.649999999999999" customHeight="1">
      <c r="A16" s="14" t="s">
        <v>17</v>
      </c>
      <c r="B16" s="186"/>
      <c r="C16" s="21" t="s">
        <v>161</v>
      </c>
      <c r="D16" s="186"/>
      <c r="E16" s="33" t="s">
        <v>99</v>
      </c>
      <c r="F16" s="186"/>
      <c r="G16" s="186"/>
      <c r="H16" s="55" t="s">
        <v>68</v>
      </c>
      <c r="I16" s="213"/>
      <c r="J16" s="206"/>
      <c r="K16" s="195"/>
      <c r="L16" s="195"/>
      <c r="M16" s="195"/>
      <c r="N16" s="195"/>
      <c r="O16" s="195"/>
      <c r="P16" s="217" t="e">
        <v>#VALUE!</v>
      </c>
    </row>
    <row r="17" spans="1:27" ht="17.649999999999999" customHeight="1">
      <c r="A17" s="15">
        <f>A15+1</f>
        <v>43627</v>
      </c>
      <c r="B17" s="188" t="s">
        <v>8</v>
      </c>
      <c r="C17" s="166" t="s">
        <v>80</v>
      </c>
      <c r="D17" s="215" t="s">
        <v>59</v>
      </c>
      <c r="E17" s="58" t="s">
        <v>102</v>
      </c>
      <c r="F17" s="188" t="s">
        <v>59</v>
      </c>
      <c r="G17" s="188" t="s">
        <v>65</v>
      </c>
      <c r="H17" s="32" t="s">
        <v>87</v>
      </c>
      <c r="I17" s="198" t="s">
        <v>321</v>
      </c>
      <c r="J17" s="206">
        <v>5.3</v>
      </c>
      <c r="K17" s="195">
        <v>2.1</v>
      </c>
      <c r="L17" s="195">
        <v>1.5</v>
      </c>
      <c r="M17" s="195"/>
      <c r="N17" s="195">
        <v>0.5</v>
      </c>
      <c r="O17" s="195">
        <v>2.4</v>
      </c>
      <c r="P17" s="196">
        <f t="shared" ref="P17" si="6">J17*70+K17*77+L17*25+M17*60+N17*100+O17*45</f>
        <v>728.2</v>
      </c>
      <c r="R17" s="125"/>
      <c r="S17" s="230"/>
      <c r="T17" s="68"/>
      <c r="U17" s="68"/>
    </row>
    <row r="18" spans="1:27" s="3" customFormat="1" ht="17.649999999999999" customHeight="1">
      <c r="A18" s="14" t="s">
        <v>18</v>
      </c>
      <c r="B18" s="186"/>
      <c r="C18" s="21" t="s">
        <v>81</v>
      </c>
      <c r="D18" s="186"/>
      <c r="E18" s="33" t="s">
        <v>162</v>
      </c>
      <c r="F18" s="186"/>
      <c r="G18" s="186"/>
      <c r="H18" s="33" t="s">
        <v>88</v>
      </c>
      <c r="I18" s="199"/>
      <c r="J18" s="206"/>
      <c r="K18" s="195"/>
      <c r="L18" s="195"/>
      <c r="M18" s="195"/>
      <c r="N18" s="195"/>
      <c r="O18" s="195"/>
      <c r="P18" s="217" t="e">
        <v>#VALUE!</v>
      </c>
      <c r="R18" s="273"/>
      <c r="S18" s="230"/>
      <c r="T18" s="82"/>
      <c r="U18" s="95"/>
    </row>
    <row r="19" spans="1:27" ht="17.649999999999999" customHeight="1">
      <c r="A19" s="96">
        <f>A17+1</f>
        <v>43628</v>
      </c>
      <c r="B19" s="243" t="s">
        <v>37</v>
      </c>
      <c r="C19" s="97" t="s">
        <v>133</v>
      </c>
      <c r="D19" s="243" t="s">
        <v>58</v>
      </c>
      <c r="E19" s="97" t="s">
        <v>164</v>
      </c>
      <c r="F19" s="243" t="s">
        <v>143</v>
      </c>
      <c r="G19" s="243" t="s">
        <v>215</v>
      </c>
      <c r="H19" s="102" t="s">
        <v>167</v>
      </c>
      <c r="I19" s="245"/>
      <c r="J19" s="206">
        <v>5.2</v>
      </c>
      <c r="K19" s="195">
        <v>2</v>
      </c>
      <c r="L19" s="195">
        <v>1.8</v>
      </c>
      <c r="M19" s="195"/>
      <c r="N19" s="195"/>
      <c r="O19" s="195">
        <v>2.5</v>
      </c>
      <c r="P19" s="196">
        <f t="shared" ref="P19:P23" si="7">J19*70+K19*77+L19*25+M19*60+N19*100+O19*45</f>
        <v>675.5</v>
      </c>
      <c r="S19" s="68"/>
      <c r="T19" s="84"/>
      <c r="U19" s="68"/>
    </row>
    <row r="20" spans="1:27" s="3" customFormat="1" ht="17.649999999999999" customHeight="1">
      <c r="A20" s="99" t="s">
        <v>19</v>
      </c>
      <c r="B20" s="244"/>
      <c r="C20" s="100" t="s">
        <v>163</v>
      </c>
      <c r="D20" s="244"/>
      <c r="E20" s="101" t="s">
        <v>165</v>
      </c>
      <c r="F20" s="244"/>
      <c r="G20" s="244"/>
      <c r="H20" s="100" t="s">
        <v>166</v>
      </c>
      <c r="I20" s="246"/>
      <c r="J20" s="206"/>
      <c r="K20" s="195"/>
      <c r="L20" s="195"/>
      <c r="M20" s="195"/>
      <c r="N20" s="195"/>
      <c r="O20" s="195"/>
      <c r="P20" s="196" t="e">
        <v>#VALUE!</v>
      </c>
      <c r="S20" s="95"/>
      <c r="T20" s="82"/>
      <c r="U20" s="95"/>
    </row>
    <row r="21" spans="1:27" ht="17.649999999999999" customHeight="1">
      <c r="A21" s="16">
        <f>A19+1</f>
        <v>43629</v>
      </c>
      <c r="B21" s="188" t="s">
        <v>55</v>
      </c>
      <c r="C21" s="58" t="s">
        <v>168</v>
      </c>
      <c r="D21" s="188" t="s">
        <v>127</v>
      </c>
      <c r="E21" s="34" t="s">
        <v>104</v>
      </c>
      <c r="F21" s="190" t="s">
        <v>59</v>
      </c>
      <c r="G21" s="188" t="s">
        <v>41</v>
      </c>
      <c r="H21" s="32" t="s">
        <v>119</v>
      </c>
      <c r="I21" s="198" t="s">
        <v>320</v>
      </c>
      <c r="J21" s="206">
        <v>5</v>
      </c>
      <c r="K21" s="195">
        <v>2.2999999999999998</v>
      </c>
      <c r="L21" s="195">
        <v>1.8</v>
      </c>
      <c r="M21" s="195">
        <v>1</v>
      </c>
      <c r="N21" s="195"/>
      <c r="O21" s="195">
        <v>3</v>
      </c>
      <c r="P21" s="184">
        <f t="shared" si="7"/>
        <v>767.1</v>
      </c>
      <c r="T21" s="84"/>
    </row>
    <row r="22" spans="1:27" s="7" customFormat="1" ht="17.649999999999999" customHeight="1">
      <c r="A22" s="14" t="s">
        <v>20</v>
      </c>
      <c r="B22" s="186"/>
      <c r="C22" s="21" t="s">
        <v>169</v>
      </c>
      <c r="D22" s="186"/>
      <c r="E22" s="33" t="s">
        <v>170</v>
      </c>
      <c r="F22" s="208"/>
      <c r="G22" s="186"/>
      <c r="H22" s="25" t="s">
        <v>120</v>
      </c>
      <c r="I22" s="199"/>
      <c r="J22" s="206"/>
      <c r="K22" s="195"/>
      <c r="L22" s="195"/>
      <c r="M22" s="195"/>
      <c r="N22" s="195"/>
      <c r="O22" s="195"/>
      <c r="P22" s="196" t="e">
        <v>#VALUE!</v>
      </c>
    </row>
    <row r="23" spans="1:27" ht="17.649999999999999" customHeight="1">
      <c r="A23" s="16">
        <f>A21+1</f>
        <v>43630</v>
      </c>
      <c r="B23" s="188" t="s">
        <v>8</v>
      </c>
      <c r="C23" s="73" t="s">
        <v>171</v>
      </c>
      <c r="D23" s="190" t="s">
        <v>59</v>
      </c>
      <c r="E23" s="34" t="s">
        <v>379</v>
      </c>
      <c r="F23" s="190" t="s">
        <v>377</v>
      </c>
      <c r="G23" s="186" t="s">
        <v>41</v>
      </c>
      <c r="H23" s="34" t="s">
        <v>70</v>
      </c>
      <c r="I23" s="193"/>
      <c r="J23" s="206">
        <v>5.2</v>
      </c>
      <c r="K23" s="195">
        <v>2.2000000000000002</v>
      </c>
      <c r="L23" s="195">
        <v>1.8</v>
      </c>
      <c r="M23" s="195"/>
      <c r="N23" s="195"/>
      <c r="O23" s="195">
        <v>2.4</v>
      </c>
      <c r="P23" s="196">
        <f t="shared" si="7"/>
        <v>686.4</v>
      </c>
    </row>
    <row r="24" spans="1:27" ht="17.649999999999999" customHeight="1" thickBot="1">
      <c r="A24" s="17" t="s">
        <v>39</v>
      </c>
      <c r="B24" s="189"/>
      <c r="C24" s="57" t="s">
        <v>172</v>
      </c>
      <c r="D24" s="191"/>
      <c r="E24" s="24" t="s">
        <v>380</v>
      </c>
      <c r="F24" s="191"/>
      <c r="G24" s="192"/>
      <c r="H24" s="33" t="s">
        <v>173</v>
      </c>
      <c r="I24" s="194"/>
      <c r="J24" s="219"/>
      <c r="K24" s="216"/>
      <c r="L24" s="216"/>
      <c r="M24" s="216"/>
      <c r="N24" s="216"/>
      <c r="O24" s="216"/>
      <c r="P24" s="217" t="e">
        <v>#VALUE!</v>
      </c>
    </row>
    <row r="25" spans="1:27" s="2" customFormat="1" ht="17.649999999999999" customHeight="1">
      <c r="A25" s="18">
        <f>A23+3</f>
        <v>43633</v>
      </c>
      <c r="B25" s="211" t="s">
        <v>38</v>
      </c>
      <c r="C25" s="54" t="s">
        <v>144</v>
      </c>
      <c r="D25" s="190" t="s">
        <v>59</v>
      </c>
      <c r="E25" s="32" t="s">
        <v>331</v>
      </c>
      <c r="F25" s="215" t="s">
        <v>330</v>
      </c>
      <c r="G25" s="211" t="s">
        <v>213</v>
      </c>
      <c r="H25" s="20" t="s">
        <v>326</v>
      </c>
      <c r="I25" s="212" t="s">
        <v>64</v>
      </c>
      <c r="J25" s="214">
        <v>5</v>
      </c>
      <c r="K25" s="209">
        <v>2.5</v>
      </c>
      <c r="L25" s="209">
        <v>1.8</v>
      </c>
      <c r="M25" s="209">
        <v>1</v>
      </c>
      <c r="N25" s="209"/>
      <c r="O25" s="209">
        <v>2.5</v>
      </c>
      <c r="P25" s="210">
        <f t="shared" ref="P25" si="8">J25*70+K25*77+L25*25+M25*60+N25*100+O25*45</f>
        <v>760</v>
      </c>
      <c r="R25" s="75"/>
      <c r="S25" s="75"/>
      <c r="T25" s="75"/>
      <c r="U25" s="75"/>
      <c r="V25" s="75"/>
      <c r="W25" s="75"/>
      <c r="X25" s="75"/>
    </row>
    <row r="26" spans="1:27" s="2" customFormat="1" ht="17.649999999999999" customHeight="1">
      <c r="A26" s="14" t="s">
        <v>17</v>
      </c>
      <c r="B26" s="186"/>
      <c r="C26" s="55" t="s">
        <v>145</v>
      </c>
      <c r="D26" s="208"/>
      <c r="E26" s="33" t="s">
        <v>332</v>
      </c>
      <c r="F26" s="186"/>
      <c r="G26" s="186"/>
      <c r="H26" s="33" t="s">
        <v>327</v>
      </c>
      <c r="I26" s="213"/>
      <c r="J26" s="206"/>
      <c r="K26" s="195"/>
      <c r="L26" s="195"/>
      <c r="M26" s="195"/>
      <c r="N26" s="195"/>
      <c r="O26" s="195"/>
      <c r="P26" s="196" t="e">
        <v>#VALUE!</v>
      </c>
      <c r="R26" s="75"/>
      <c r="S26" s="75"/>
      <c r="T26" s="75"/>
      <c r="U26" s="75"/>
      <c r="V26" s="75"/>
      <c r="W26" s="75"/>
      <c r="X26" s="75"/>
    </row>
    <row r="27" spans="1:27" s="2" customFormat="1" ht="17.649999999999999" customHeight="1">
      <c r="A27" s="15">
        <f>A25+1</f>
        <v>43634</v>
      </c>
      <c r="B27" s="207" t="s">
        <v>8</v>
      </c>
      <c r="C27" s="54" t="s">
        <v>174</v>
      </c>
      <c r="D27" s="220" t="s">
        <v>59</v>
      </c>
      <c r="E27" s="32" t="s">
        <v>381</v>
      </c>
      <c r="F27" s="215" t="s">
        <v>377</v>
      </c>
      <c r="G27" s="186" t="s">
        <v>41</v>
      </c>
      <c r="H27" s="32" t="s">
        <v>137</v>
      </c>
      <c r="I27" s="198"/>
      <c r="J27" s="221">
        <v>5.4</v>
      </c>
      <c r="K27" s="182">
        <v>2</v>
      </c>
      <c r="L27" s="182">
        <v>1.7</v>
      </c>
      <c r="M27" s="182"/>
      <c r="N27" s="182"/>
      <c r="O27" s="182">
        <v>2.4</v>
      </c>
      <c r="P27" s="184">
        <f t="shared" ref="P27" si="9">J27*70+K27*77+L27*25+M27*60+N27*100+O27*45</f>
        <v>682.5</v>
      </c>
    </row>
    <row r="28" spans="1:27" s="8" customFormat="1" ht="17.649999999999999" customHeight="1">
      <c r="A28" s="14" t="s">
        <v>18</v>
      </c>
      <c r="B28" s="197"/>
      <c r="C28" s="55" t="s">
        <v>175</v>
      </c>
      <c r="D28" s="208"/>
      <c r="E28" s="33" t="s">
        <v>382</v>
      </c>
      <c r="F28" s="186"/>
      <c r="G28" s="207"/>
      <c r="H28" s="33" t="s">
        <v>176</v>
      </c>
      <c r="I28" s="199"/>
      <c r="J28" s="206"/>
      <c r="K28" s="195"/>
      <c r="L28" s="195"/>
      <c r="M28" s="195"/>
      <c r="N28" s="195"/>
      <c r="O28" s="195"/>
      <c r="P28" s="217" t="e">
        <v>#VALUE!</v>
      </c>
    </row>
    <row r="29" spans="1:27" s="2" customFormat="1" ht="17.649999999999999" customHeight="1">
      <c r="A29" s="96">
        <f>A27+1</f>
        <v>43635</v>
      </c>
      <c r="B29" s="241" t="s">
        <v>37</v>
      </c>
      <c r="C29" s="97" t="s">
        <v>131</v>
      </c>
      <c r="D29" s="247" t="s">
        <v>216</v>
      </c>
      <c r="E29" s="97" t="s">
        <v>72</v>
      </c>
      <c r="F29" s="243" t="s">
        <v>60</v>
      </c>
      <c r="G29" s="241" t="s">
        <v>40</v>
      </c>
      <c r="H29" s="102" t="s">
        <v>89</v>
      </c>
      <c r="I29" s="245"/>
      <c r="J29" s="206">
        <v>5.4</v>
      </c>
      <c r="K29" s="195">
        <v>2</v>
      </c>
      <c r="L29" s="195">
        <v>1.6</v>
      </c>
      <c r="M29" s="195"/>
      <c r="N29" s="195"/>
      <c r="O29" s="195">
        <v>2.5</v>
      </c>
      <c r="P29" s="196">
        <f t="shared" ref="P29" si="10">J29*70+K29*77+L29*25+M29*60+N29*100+O29*45</f>
        <v>684.5</v>
      </c>
    </row>
    <row r="30" spans="1:27" s="8" customFormat="1" ht="17.649999999999999" customHeight="1">
      <c r="A30" s="99" t="s">
        <v>19</v>
      </c>
      <c r="B30" s="242"/>
      <c r="C30" s="100" t="s">
        <v>130</v>
      </c>
      <c r="D30" s="244"/>
      <c r="E30" s="100" t="s">
        <v>189</v>
      </c>
      <c r="F30" s="244"/>
      <c r="G30" s="241"/>
      <c r="H30" s="100" t="s">
        <v>82</v>
      </c>
      <c r="I30" s="246"/>
      <c r="J30" s="219"/>
      <c r="K30" s="216"/>
      <c r="L30" s="216"/>
      <c r="M30" s="195"/>
      <c r="N30" s="216"/>
      <c r="O30" s="216"/>
      <c r="P30" s="217" t="e">
        <v>#VALUE!</v>
      </c>
      <c r="S30" s="81"/>
      <c r="T30" s="81"/>
      <c r="U30" s="81"/>
      <c r="V30" s="81"/>
    </row>
    <row r="31" spans="1:27" s="2" customFormat="1" ht="17.649999999999999" customHeight="1">
      <c r="A31" s="16">
        <f>A29+1</f>
        <v>43636</v>
      </c>
      <c r="B31" s="207" t="s">
        <v>56</v>
      </c>
      <c r="C31" s="32" t="s">
        <v>179</v>
      </c>
      <c r="D31" s="188" t="s">
        <v>216</v>
      </c>
      <c r="E31" s="34" t="s">
        <v>385</v>
      </c>
      <c r="F31" s="215" t="s">
        <v>377</v>
      </c>
      <c r="G31" s="207" t="s">
        <v>41</v>
      </c>
      <c r="H31" s="32" t="s">
        <v>182</v>
      </c>
      <c r="I31" s="198" t="s">
        <v>320</v>
      </c>
      <c r="J31" s="195">
        <v>5</v>
      </c>
      <c r="K31" s="195">
        <v>2</v>
      </c>
      <c r="L31" s="195">
        <v>1.6</v>
      </c>
      <c r="M31" s="195">
        <v>1</v>
      </c>
      <c r="N31" s="195"/>
      <c r="O31" s="195">
        <v>2.5</v>
      </c>
      <c r="P31" s="196">
        <f t="shared" ref="P31" si="11">J31*70+K31*77+L31*25+M31*60+N31*100+O31*45</f>
        <v>716.5</v>
      </c>
      <c r="R31" s="75"/>
      <c r="S31" s="75"/>
      <c r="T31" s="75"/>
      <c r="U31" s="75"/>
      <c r="V31" s="75"/>
      <c r="W31" s="75"/>
      <c r="X31" s="75"/>
      <c r="Y31" s="75"/>
      <c r="Z31" s="75"/>
      <c r="AA31" s="75"/>
    </row>
    <row r="32" spans="1:27" s="9" customFormat="1" ht="17.649999999999999" customHeight="1">
      <c r="A32" s="14" t="s">
        <v>20</v>
      </c>
      <c r="B32" s="197"/>
      <c r="C32" s="33" t="s">
        <v>180</v>
      </c>
      <c r="D32" s="186"/>
      <c r="E32" s="33" t="s">
        <v>386</v>
      </c>
      <c r="F32" s="186"/>
      <c r="G32" s="207"/>
      <c r="H32" s="33" t="s">
        <v>181</v>
      </c>
      <c r="I32" s="199"/>
      <c r="J32" s="195"/>
      <c r="K32" s="195"/>
      <c r="L32" s="195"/>
      <c r="M32" s="195"/>
      <c r="N32" s="195"/>
      <c r="O32" s="195"/>
      <c r="P32" s="196" t="e">
        <v>#VALUE!</v>
      </c>
      <c r="R32" s="80"/>
      <c r="S32" s="80"/>
      <c r="T32" s="82"/>
      <c r="U32" s="230"/>
      <c r="V32" s="80"/>
      <c r="W32" s="80"/>
      <c r="X32" s="80"/>
      <c r="Y32" s="80"/>
      <c r="Z32" s="80"/>
      <c r="AA32" s="80"/>
    </row>
    <row r="33" spans="1:27" s="2" customFormat="1" ht="17.649999999999999" customHeight="1">
      <c r="A33" s="16">
        <f>A31+1</f>
        <v>43637</v>
      </c>
      <c r="B33" s="188" t="s">
        <v>8</v>
      </c>
      <c r="C33" s="56" t="s">
        <v>183</v>
      </c>
      <c r="D33" s="190" t="s">
        <v>60</v>
      </c>
      <c r="E33" s="34" t="s">
        <v>383</v>
      </c>
      <c r="F33" s="190" t="s">
        <v>374</v>
      </c>
      <c r="G33" s="207" t="s">
        <v>41</v>
      </c>
      <c r="H33" s="34" t="s">
        <v>90</v>
      </c>
      <c r="I33" s="193"/>
      <c r="J33" s="195">
        <v>5</v>
      </c>
      <c r="K33" s="195">
        <v>2.2000000000000002</v>
      </c>
      <c r="L33" s="195">
        <v>1.6</v>
      </c>
      <c r="M33" s="195"/>
      <c r="N33" s="195"/>
      <c r="O33" s="195">
        <v>2.5</v>
      </c>
      <c r="P33" s="196">
        <f t="shared" ref="P33" si="12">J33*70+K33*77+L33*25+M33*60+N33*100+O33*45</f>
        <v>671.9</v>
      </c>
      <c r="R33" s="75"/>
      <c r="S33" s="105"/>
      <c r="T33" s="240"/>
      <c r="U33" s="230"/>
      <c r="V33" s="75"/>
      <c r="W33" s="75"/>
      <c r="X33" s="75"/>
      <c r="Y33" s="75"/>
      <c r="Z33" s="75"/>
      <c r="AA33" s="75"/>
    </row>
    <row r="34" spans="1:27" s="8" customFormat="1" ht="17.649999999999999" customHeight="1" thickBot="1">
      <c r="A34" s="17" t="s">
        <v>7</v>
      </c>
      <c r="B34" s="189"/>
      <c r="C34" s="57" t="s">
        <v>184</v>
      </c>
      <c r="D34" s="191"/>
      <c r="E34" s="33" t="s">
        <v>384</v>
      </c>
      <c r="F34" s="208"/>
      <c r="G34" s="192"/>
      <c r="H34" s="24" t="s">
        <v>91</v>
      </c>
      <c r="I34" s="194"/>
      <c r="J34" s="183"/>
      <c r="K34" s="183"/>
      <c r="L34" s="183"/>
      <c r="M34" s="183"/>
      <c r="N34" s="183"/>
      <c r="O34" s="183"/>
      <c r="P34" s="185" t="e">
        <v>#VALUE!</v>
      </c>
      <c r="R34" s="81"/>
      <c r="S34" s="106"/>
      <c r="T34" s="240"/>
      <c r="U34" s="230"/>
      <c r="V34" s="83"/>
      <c r="W34" s="231"/>
      <c r="X34" s="230"/>
      <c r="Y34" s="82"/>
      <c r="Z34" s="81"/>
      <c r="AA34" s="81"/>
    </row>
    <row r="35" spans="1:27" s="2" customFormat="1" ht="17.649999999999999" customHeight="1">
      <c r="A35" s="18">
        <f>A33+3</f>
        <v>43640</v>
      </c>
      <c r="B35" s="211" t="s">
        <v>38</v>
      </c>
      <c r="C35" s="32" t="s">
        <v>185</v>
      </c>
      <c r="D35" s="188" t="s">
        <v>59</v>
      </c>
      <c r="E35" s="20" t="s">
        <v>112</v>
      </c>
      <c r="F35" s="211" t="s">
        <v>58</v>
      </c>
      <c r="G35" s="211" t="s">
        <v>213</v>
      </c>
      <c r="H35" s="59" t="s">
        <v>46</v>
      </c>
      <c r="I35" s="212" t="s">
        <v>64</v>
      </c>
      <c r="J35" s="214">
        <v>5.2</v>
      </c>
      <c r="K35" s="209">
        <v>2</v>
      </c>
      <c r="L35" s="209">
        <v>1.6</v>
      </c>
      <c r="M35" s="209">
        <v>1</v>
      </c>
      <c r="N35" s="209"/>
      <c r="O35" s="209">
        <v>2.5</v>
      </c>
      <c r="P35" s="210">
        <f t="shared" ref="P35" si="13">J35*70+K35*77+L35*25+M35*60+N35*100+O35*45</f>
        <v>730.5</v>
      </c>
      <c r="R35" s="75"/>
      <c r="S35" s="75"/>
      <c r="T35" s="84"/>
      <c r="U35" s="230"/>
      <c r="V35" s="85"/>
      <c r="W35" s="231"/>
      <c r="X35" s="230"/>
      <c r="Y35" s="84"/>
      <c r="Z35" s="75"/>
      <c r="AA35" s="75"/>
    </row>
    <row r="36" spans="1:27" s="8" customFormat="1" ht="17.649999999999999" customHeight="1">
      <c r="A36" s="19" t="s">
        <v>21</v>
      </c>
      <c r="B36" s="186"/>
      <c r="C36" s="33" t="s">
        <v>186</v>
      </c>
      <c r="D36" s="186"/>
      <c r="E36" s="33" t="s">
        <v>97</v>
      </c>
      <c r="F36" s="186"/>
      <c r="G36" s="186"/>
      <c r="H36" s="60" t="s">
        <v>76</v>
      </c>
      <c r="I36" s="213"/>
      <c r="J36" s="206"/>
      <c r="K36" s="195"/>
      <c r="L36" s="195"/>
      <c r="M36" s="195"/>
      <c r="N36" s="195"/>
      <c r="O36" s="195"/>
      <c r="P36" s="196" t="e">
        <v>#VALUE!</v>
      </c>
      <c r="S36" s="81"/>
      <c r="T36" s="81"/>
      <c r="U36" s="81"/>
      <c r="V36" s="81"/>
      <c r="W36" s="81"/>
      <c r="X36" s="81"/>
      <c r="Y36" s="81"/>
      <c r="Z36" s="81"/>
      <c r="AA36" s="81"/>
    </row>
    <row r="37" spans="1:27" s="2" customFormat="1" ht="17.649999999999999" customHeight="1">
      <c r="A37" s="16">
        <f>A35+1</f>
        <v>43641</v>
      </c>
      <c r="B37" s="207" t="s">
        <v>8</v>
      </c>
      <c r="C37" s="34" t="s">
        <v>317</v>
      </c>
      <c r="D37" s="188" t="s">
        <v>318</v>
      </c>
      <c r="E37" s="34" t="s">
        <v>106</v>
      </c>
      <c r="F37" s="188" t="s">
        <v>212</v>
      </c>
      <c r="G37" s="188" t="s">
        <v>65</v>
      </c>
      <c r="H37" s="22" t="s">
        <v>62</v>
      </c>
      <c r="I37" s="198" t="s">
        <v>322</v>
      </c>
      <c r="J37" s="206">
        <v>5.2</v>
      </c>
      <c r="K37" s="195">
        <v>2</v>
      </c>
      <c r="L37" s="195">
        <v>1.8</v>
      </c>
      <c r="M37" s="195"/>
      <c r="N37" s="195">
        <v>0.5</v>
      </c>
      <c r="O37" s="195">
        <v>2.5</v>
      </c>
      <c r="P37" s="196">
        <f t="shared" ref="P37" si="14">J37*70+K37*77+L37*25+M37*60+N37*100+O37*45</f>
        <v>725.5</v>
      </c>
      <c r="R37" s="82"/>
      <c r="S37" s="230"/>
    </row>
    <row r="38" spans="1:27" s="8" customFormat="1" ht="17.649999999999999" customHeight="1">
      <c r="A38" s="14" t="s">
        <v>18</v>
      </c>
      <c r="B38" s="197"/>
      <c r="C38" s="33" t="s">
        <v>319</v>
      </c>
      <c r="D38" s="186"/>
      <c r="E38" s="33" t="s">
        <v>187</v>
      </c>
      <c r="F38" s="186"/>
      <c r="G38" s="186"/>
      <c r="H38" s="23" t="s">
        <v>113</v>
      </c>
      <c r="I38" s="199"/>
      <c r="J38" s="206"/>
      <c r="K38" s="195"/>
      <c r="L38" s="195"/>
      <c r="M38" s="195"/>
      <c r="N38" s="195"/>
      <c r="O38" s="195"/>
      <c r="P38" s="196" t="e">
        <v>#VALUE!</v>
      </c>
      <c r="R38" s="84"/>
      <c r="S38" s="230"/>
    </row>
    <row r="39" spans="1:27" s="2" customFormat="1" ht="17.649999999999999" customHeight="1">
      <c r="A39" s="96">
        <f>A37+1</f>
        <v>43642</v>
      </c>
      <c r="B39" s="241" t="s">
        <v>37</v>
      </c>
      <c r="C39" s="97" t="s">
        <v>75</v>
      </c>
      <c r="D39" s="243" t="s">
        <v>61</v>
      </c>
      <c r="E39" s="98" t="s">
        <v>178</v>
      </c>
      <c r="F39" s="243" t="s">
        <v>209</v>
      </c>
      <c r="G39" s="243" t="s">
        <v>215</v>
      </c>
      <c r="H39" s="102" t="s">
        <v>191</v>
      </c>
      <c r="I39" s="245"/>
      <c r="J39" s="206">
        <v>5.2</v>
      </c>
      <c r="K39" s="195">
        <v>2</v>
      </c>
      <c r="L39" s="195">
        <v>1.8</v>
      </c>
      <c r="M39" s="195"/>
      <c r="N39" s="195"/>
      <c r="O39" s="195">
        <v>2.5</v>
      </c>
      <c r="P39" s="196">
        <f t="shared" ref="P39" si="15">J39*70+K39*77+L39*25+M39*60+N39*100+O39*45</f>
        <v>675.5</v>
      </c>
      <c r="R39" s="75"/>
      <c r="S39" s="75"/>
    </row>
    <row r="40" spans="1:27" s="8" customFormat="1" ht="17.649999999999999" customHeight="1">
      <c r="A40" s="99" t="s">
        <v>19</v>
      </c>
      <c r="B40" s="242"/>
      <c r="C40" s="100" t="s">
        <v>188</v>
      </c>
      <c r="D40" s="244"/>
      <c r="E40" s="100" t="s">
        <v>177</v>
      </c>
      <c r="F40" s="244"/>
      <c r="G40" s="244"/>
      <c r="H40" s="100" t="s">
        <v>190</v>
      </c>
      <c r="I40" s="246"/>
      <c r="J40" s="206"/>
      <c r="K40" s="195"/>
      <c r="L40" s="195"/>
      <c r="M40" s="195"/>
      <c r="N40" s="195"/>
      <c r="O40" s="195"/>
      <c r="P40" s="196" t="e">
        <v>#VALUE!</v>
      </c>
      <c r="R40" s="81"/>
      <c r="S40" s="81"/>
    </row>
    <row r="41" spans="1:27" s="2" customFormat="1" ht="17.649999999999999" customHeight="1">
      <c r="A41" s="15">
        <f>A39+1</f>
        <v>43643</v>
      </c>
      <c r="B41" s="186" t="s">
        <v>57</v>
      </c>
      <c r="C41" s="32" t="s">
        <v>192</v>
      </c>
      <c r="D41" s="188" t="s">
        <v>58</v>
      </c>
      <c r="E41" s="34" t="s">
        <v>108</v>
      </c>
      <c r="F41" s="188" t="s">
        <v>61</v>
      </c>
      <c r="G41" s="188" t="s">
        <v>41</v>
      </c>
      <c r="H41" s="32" t="s">
        <v>111</v>
      </c>
      <c r="I41" s="198" t="s">
        <v>320</v>
      </c>
      <c r="J41" s="195">
        <v>5</v>
      </c>
      <c r="K41" s="195">
        <v>2.1</v>
      </c>
      <c r="L41" s="195">
        <v>1.8</v>
      </c>
      <c r="M41" s="195">
        <v>1</v>
      </c>
      <c r="N41" s="195"/>
      <c r="O41" s="195">
        <v>2.5</v>
      </c>
      <c r="P41" s="196">
        <f t="shared" ref="P41" si="16">J41*70+K41*77+L41*25+M41*60+N41*100+O41*45</f>
        <v>729.2</v>
      </c>
      <c r="R41" s="75"/>
      <c r="S41" s="75"/>
    </row>
    <row r="42" spans="1:27" s="8" customFormat="1" ht="17.649999999999999" customHeight="1">
      <c r="A42" s="14" t="s">
        <v>20</v>
      </c>
      <c r="B42" s="197"/>
      <c r="C42" s="33" t="s">
        <v>193</v>
      </c>
      <c r="D42" s="186"/>
      <c r="E42" s="33" t="s">
        <v>194</v>
      </c>
      <c r="F42" s="186"/>
      <c r="G42" s="186"/>
      <c r="H42" s="33" t="s">
        <v>114</v>
      </c>
      <c r="I42" s="199"/>
      <c r="J42" s="195"/>
      <c r="K42" s="195"/>
      <c r="L42" s="195"/>
      <c r="M42" s="195"/>
      <c r="N42" s="195"/>
      <c r="O42" s="195"/>
      <c r="P42" s="196" t="e">
        <v>#VALUE!</v>
      </c>
      <c r="R42" s="81"/>
      <c r="S42" s="81"/>
    </row>
    <row r="43" spans="1:27" s="2" customFormat="1" ht="17.649999999999999" customHeight="1">
      <c r="A43" s="15">
        <f>A41+1</f>
        <v>43644</v>
      </c>
      <c r="B43" s="186" t="s">
        <v>8</v>
      </c>
      <c r="C43" s="34" t="s">
        <v>210</v>
      </c>
      <c r="D43" s="188" t="s">
        <v>59</v>
      </c>
      <c r="E43" s="34" t="s">
        <v>387</v>
      </c>
      <c r="F43" s="190" t="s">
        <v>377</v>
      </c>
      <c r="G43" s="186" t="s">
        <v>41</v>
      </c>
      <c r="H43" s="34" t="s">
        <v>115</v>
      </c>
      <c r="I43" s="193"/>
      <c r="J43" s="182">
        <v>5</v>
      </c>
      <c r="K43" s="182">
        <v>2.2000000000000002</v>
      </c>
      <c r="L43" s="182">
        <v>1.7</v>
      </c>
      <c r="M43" s="182"/>
      <c r="N43" s="182"/>
      <c r="O43" s="182">
        <v>2.5</v>
      </c>
      <c r="P43" s="184">
        <f t="shared" ref="P43" si="17">J43*70+K43*77+L43*25+M43*60+N43*100+O43*45</f>
        <v>674.4</v>
      </c>
      <c r="R43" s="75"/>
      <c r="S43" s="75"/>
    </row>
    <row r="44" spans="1:27" s="8" customFormat="1" ht="17.649999999999999" customHeight="1" thickBot="1">
      <c r="A44" s="17" t="s">
        <v>7</v>
      </c>
      <c r="B44" s="187"/>
      <c r="C44" s="24" t="s">
        <v>211</v>
      </c>
      <c r="D44" s="189"/>
      <c r="E44" s="24" t="s">
        <v>388</v>
      </c>
      <c r="F44" s="191"/>
      <c r="G44" s="192"/>
      <c r="H44" s="24" t="s">
        <v>195</v>
      </c>
      <c r="I44" s="194"/>
      <c r="J44" s="183"/>
      <c r="K44" s="183"/>
      <c r="L44" s="183"/>
      <c r="M44" s="183"/>
      <c r="N44" s="183"/>
      <c r="O44" s="183"/>
      <c r="P44" s="185" t="e">
        <v>#VALUE!</v>
      </c>
    </row>
    <row r="45" spans="1:27" s="11" customFormat="1" ht="14.25" customHeight="1">
      <c r="A45" s="173" t="s">
        <v>22</v>
      </c>
      <c r="B45" s="174"/>
      <c r="C45" s="175" t="s">
        <v>23</v>
      </c>
      <c r="D45" s="175"/>
      <c r="E45" s="78" t="s">
        <v>24</v>
      </c>
      <c r="F45" s="175" t="s">
        <v>25</v>
      </c>
      <c r="G45" s="175"/>
      <c r="H45" s="78" t="s">
        <v>26</v>
      </c>
      <c r="I45" s="175" t="s">
        <v>27</v>
      </c>
      <c r="J45" s="175"/>
      <c r="K45" s="175"/>
      <c r="L45" s="175" t="s">
        <v>28</v>
      </c>
      <c r="M45" s="175"/>
      <c r="N45" s="175" t="s">
        <v>29</v>
      </c>
      <c r="O45" s="175"/>
      <c r="P45" s="176"/>
      <c r="Q45" s="10"/>
    </row>
    <row r="46" spans="1:27" s="12" customFormat="1" ht="14.65" customHeight="1">
      <c r="A46" s="168" t="s">
        <v>30</v>
      </c>
      <c r="B46" s="169"/>
      <c r="C46" s="170">
        <v>670</v>
      </c>
      <c r="D46" s="170" t="s">
        <v>31</v>
      </c>
      <c r="E46" s="77">
        <v>4.5</v>
      </c>
      <c r="F46" s="171">
        <v>2</v>
      </c>
      <c r="G46" s="171"/>
      <c r="H46" s="77">
        <v>1.5</v>
      </c>
      <c r="I46" s="170" t="s">
        <v>6</v>
      </c>
      <c r="J46" s="170"/>
      <c r="K46" s="170" t="s">
        <v>31</v>
      </c>
      <c r="L46" s="170" t="s">
        <v>6</v>
      </c>
      <c r="M46" s="170"/>
      <c r="N46" s="170">
        <v>2</v>
      </c>
      <c r="O46" s="170"/>
      <c r="P46" s="172"/>
      <c r="Q46" s="13"/>
    </row>
    <row r="47" spans="1:27" s="12" customFormat="1" ht="14.65" customHeight="1">
      <c r="A47" s="168" t="s">
        <v>32</v>
      </c>
      <c r="B47" s="169"/>
      <c r="C47" s="170">
        <v>770</v>
      </c>
      <c r="D47" s="170" t="s">
        <v>31</v>
      </c>
      <c r="E47" s="77">
        <v>5</v>
      </c>
      <c r="F47" s="171">
        <v>2</v>
      </c>
      <c r="G47" s="171"/>
      <c r="H47" s="77">
        <v>2</v>
      </c>
      <c r="I47" s="170" t="s">
        <v>6</v>
      </c>
      <c r="J47" s="170"/>
      <c r="K47" s="170" t="s">
        <v>31</v>
      </c>
      <c r="L47" s="170" t="s">
        <v>6</v>
      </c>
      <c r="M47" s="170"/>
      <c r="N47" s="170">
        <v>2.5</v>
      </c>
      <c r="O47" s="170"/>
      <c r="P47" s="172"/>
    </row>
    <row r="48" spans="1:27" s="12" customFormat="1" ht="14.65" hidden="1" customHeight="1" thickBot="1">
      <c r="A48" s="177" t="s">
        <v>36</v>
      </c>
      <c r="B48" s="178"/>
      <c r="C48" s="179">
        <v>860</v>
      </c>
      <c r="D48" s="179" t="s">
        <v>31</v>
      </c>
      <c r="E48" s="76">
        <v>5.5</v>
      </c>
      <c r="F48" s="180">
        <v>2.5</v>
      </c>
      <c r="G48" s="180"/>
      <c r="H48" s="76">
        <v>2</v>
      </c>
      <c r="I48" s="179" t="s">
        <v>6</v>
      </c>
      <c r="J48" s="179"/>
      <c r="K48" s="179" t="s">
        <v>31</v>
      </c>
      <c r="L48" s="179" t="s">
        <v>6</v>
      </c>
      <c r="M48" s="179"/>
      <c r="N48" s="179">
        <v>2.5</v>
      </c>
      <c r="O48" s="179"/>
      <c r="P48" s="181"/>
    </row>
    <row r="49" spans="1:17" s="12" customFormat="1" ht="14.65" customHeight="1">
      <c r="A49" s="53" t="s">
        <v>33</v>
      </c>
      <c r="B49" s="44"/>
      <c r="C49" s="45"/>
      <c r="D49" s="46"/>
      <c r="E49" s="46"/>
      <c r="F49" s="46"/>
      <c r="G49" s="45"/>
      <c r="H49" s="45"/>
      <c r="I49" s="46"/>
      <c r="J49" s="44"/>
      <c r="K49" s="44"/>
      <c r="L49" s="44"/>
      <c r="M49" s="44"/>
      <c r="N49" s="44"/>
      <c r="O49" s="47"/>
      <c r="P49" s="46"/>
      <c r="Q49" s="13"/>
    </row>
    <row r="50" spans="1:17" s="12" customFormat="1" ht="14.65" customHeight="1">
      <c r="A50" s="41" t="s">
        <v>34</v>
      </c>
      <c r="B50" s="48"/>
      <c r="C50" s="49"/>
      <c r="D50" s="48"/>
      <c r="E50" s="48"/>
      <c r="F50" s="48"/>
      <c r="G50" s="49"/>
      <c r="H50" s="49"/>
      <c r="I50" s="48"/>
      <c r="J50" s="48"/>
      <c r="K50" s="48"/>
      <c r="L50" s="48"/>
      <c r="M50" s="48"/>
      <c r="N50" s="48"/>
      <c r="O50" s="50"/>
      <c r="P50" s="48"/>
      <c r="Q50" s="13"/>
    </row>
    <row r="51" spans="1:17" ht="14.65" customHeight="1">
      <c r="A51" s="67" t="s">
        <v>44</v>
      </c>
      <c r="B51" s="48"/>
      <c r="C51" s="67" t="s">
        <v>43</v>
      </c>
      <c r="D51" s="48"/>
      <c r="E51" s="66" t="s">
        <v>42</v>
      </c>
      <c r="F51" s="48"/>
      <c r="G51" s="48"/>
      <c r="H51" s="48"/>
      <c r="I51" s="51" t="s">
        <v>35</v>
      </c>
      <c r="J51" s="48"/>
      <c r="K51" s="48"/>
      <c r="L51" s="48"/>
      <c r="M51" s="48"/>
      <c r="N51" s="48"/>
      <c r="O51" s="48"/>
      <c r="P51" s="48"/>
    </row>
    <row r="52" spans="1:17" ht="21" customHeight="1">
      <c r="A52" s="42"/>
      <c r="B52" s="48"/>
      <c r="C52" s="49"/>
      <c r="D52" s="48"/>
      <c r="E52" s="48"/>
      <c r="F52" s="48"/>
      <c r="G52" s="49"/>
      <c r="H52" s="49"/>
      <c r="I52" s="46"/>
      <c r="J52" s="48"/>
      <c r="K52" s="48"/>
      <c r="L52" s="48"/>
      <c r="M52" s="48"/>
      <c r="N52" s="48"/>
      <c r="O52" s="50"/>
      <c r="P52" s="48"/>
    </row>
    <row r="53" spans="1:17" ht="21" customHeight="1">
      <c r="A53" s="41"/>
      <c r="B53" s="48"/>
      <c r="C53" s="49"/>
      <c r="D53" s="52"/>
      <c r="E53" s="48"/>
      <c r="F53" s="48"/>
      <c r="G53" s="49"/>
      <c r="H53" s="49"/>
      <c r="I53" s="48"/>
      <c r="J53" s="48"/>
      <c r="K53" s="48"/>
      <c r="L53" s="48"/>
      <c r="M53" s="48"/>
      <c r="N53" s="48"/>
      <c r="O53" s="50"/>
      <c r="P53" s="48"/>
    </row>
    <row r="54" spans="1:17" ht="21" customHeight="1">
      <c r="A54" s="43"/>
      <c r="B54" s="36"/>
      <c r="C54" s="37"/>
      <c r="D54" s="35"/>
      <c r="E54" s="35"/>
      <c r="F54" s="35"/>
      <c r="G54" s="37"/>
      <c r="H54" s="37"/>
      <c r="I54" s="48"/>
      <c r="J54" s="38"/>
      <c r="K54" s="38"/>
      <c r="L54" s="38"/>
      <c r="M54" s="38"/>
      <c r="N54" s="38"/>
      <c r="O54" s="39"/>
      <c r="P54" s="40"/>
    </row>
    <row r="55" spans="1:17" ht="21" customHeight="1">
      <c r="F55" s="68"/>
    </row>
    <row r="61" spans="1:17" ht="21" customHeight="1">
      <c r="A61" s="1"/>
      <c r="B61" s="1"/>
      <c r="P61" s="1"/>
    </row>
    <row r="62" spans="1:17" ht="21" customHeight="1">
      <c r="A62" s="1"/>
      <c r="B62" s="1"/>
      <c r="P62" s="1"/>
    </row>
    <row r="63" spans="1:17" ht="21" customHeight="1">
      <c r="A63" s="1"/>
      <c r="B63" s="1"/>
      <c r="P63" s="1"/>
    </row>
    <row r="64" spans="1:17" ht="21" customHeight="1">
      <c r="A64" s="1"/>
      <c r="B64" s="1"/>
      <c r="P64" s="1"/>
    </row>
    <row r="65" spans="1:16" ht="21" customHeight="1">
      <c r="A65" s="1"/>
      <c r="B65" s="1"/>
      <c r="P65" s="1"/>
    </row>
  </sheetData>
  <sheetProtection selectLockedCells="1" selectUnlockedCells="1"/>
  <mergeCells count="277">
    <mergeCell ref="K7:K8"/>
    <mergeCell ref="B5:B6"/>
    <mergeCell ref="I5:I6"/>
    <mergeCell ref="J5:J6"/>
    <mergeCell ref="K5:K6"/>
    <mergeCell ref="A1:P1"/>
    <mergeCell ref="B2:P2"/>
    <mergeCell ref="B3:P3"/>
    <mergeCell ref="C4:D4"/>
    <mergeCell ref="E4:F4"/>
    <mergeCell ref="P5:P6"/>
    <mergeCell ref="L5:L6"/>
    <mergeCell ref="M5:M6"/>
    <mergeCell ref="L7:L8"/>
    <mergeCell ref="M7:M8"/>
    <mergeCell ref="N7:N8"/>
    <mergeCell ref="O7:O8"/>
    <mergeCell ref="P7:P8"/>
    <mergeCell ref="B7:B8"/>
    <mergeCell ref="D7:D8"/>
    <mergeCell ref="F7:F8"/>
    <mergeCell ref="G7:G8"/>
    <mergeCell ref="I7:I8"/>
    <mergeCell ref="D5:D6"/>
    <mergeCell ref="F5:F6"/>
    <mergeCell ref="G5:G6"/>
    <mergeCell ref="N5:N6"/>
    <mergeCell ref="O5:O6"/>
    <mergeCell ref="J7:J8"/>
    <mergeCell ref="B9:B10"/>
    <mergeCell ref="D9:D10"/>
    <mergeCell ref="F9:F10"/>
    <mergeCell ref="G9:G10"/>
    <mergeCell ref="I9:I10"/>
    <mergeCell ref="P9:P10"/>
    <mergeCell ref="J9:J10"/>
    <mergeCell ref="K9:K10"/>
    <mergeCell ref="L9:L10"/>
    <mergeCell ref="M9:M10"/>
    <mergeCell ref="N9:N10"/>
    <mergeCell ref="O9:O10"/>
    <mergeCell ref="N11:N12"/>
    <mergeCell ref="O11:O12"/>
    <mergeCell ref="P11:P12"/>
    <mergeCell ref="B13:B14"/>
    <mergeCell ref="D13:D14"/>
    <mergeCell ref="F13:F14"/>
    <mergeCell ref="G13:G14"/>
    <mergeCell ref="I13:I14"/>
    <mergeCell ref="J13:J14"/>
    <mergeCell ref="K13:K14"/>
    <mergeCell ref="L13:L14"/>
    <mergeCell ref="M13:M14"/>
    <mergeCell ref="N13:N14"/>
    <mergeCell ref="O13:O14"/>
    <mergeCell ref="P13:P14"/>
    <mergeCell ref="B11:B12"/>
    <mergeCell ref="D11:D12"/>
    <mergeCell ref="F11:F12"/>
    <mergeCell ref="G11:G12"/>
    <mergeCell ref="I11:I12"/>
    <mergeCell ref="J11:J12"/>
    <mergeCell ref="K11:K12"/>
    <mergeCell ref="L11:L12"/>
    <mergeCell ref="M11:M12"/>
    <mergeCell ref="B15:B16"/>
    <mergeCell ref="D15:D16"/>
    <mergeCell ref="F15:F16"/>
    <mergeCell ref="G15:G16"/>
    <mergeCell ref="I15:I16"/>
    <mergeCell ref="P15:P16"/>
    <mergeCell ref="B17:B18"/>
    <mergeCell ref="D17:D18"/>
    <mergeCell ref="F17:F18"/>
    <mergeCell ref="G17:G18"/>
    <mergeCell ref="I17:I18"/>
    <mergeCell ref="J17:J18"/>
    <mergeCell ref="K17:K18"/>
    <mergeCell ref="L17:L18"/>
    <mergeCell ref="M17:M18"/>
    <mergeCell ref="J15:J16"/>
    <mergeCell ref="K15:K16"/>
    <mergeCell ref="L15:L16"/>
    <mergeCell ref="M15:M16"/>
    <mergeCell ref="N15:N16"/>
    <mergeCell ref="O15:O16"/>
    <mergeCell ref="N17:N18"/>
    <mergeCell ref="O17:O18"/>
    <mergeCell ref="P17:P18"/>
    <mergeCell ref="N19:N20"/>
    <mergeCell ref="O19:O20"/>
    <mergeCell ref="P19:P20"/>
    <mergeCell ref="B21:B22"/>
    <mergeCell ref="D21:D22"/>
    <mergeCell ref="F21:F22"/>
    <mergeCell ref="G21:G22"/>
    <mergeCell ref="I21:I22"/>
    <mergeCell ref="P21:P22"/>
    <mergeCell ref="J21:J22"/>
    <mergeCell ref="K21:K22"/>
    <mergeCell ref="L21:L22"/>
    <mergeCell ref="M21:M22"/>
    <mergeCell ref="N21:N22"/>
    <mergeCell ref="O21:O22"/>
    <mergeCell ref="B19:B20"/>
    <mergeCell ref="D19:D20"/>
    <mergeCell ref="F19:F20"/>
    <mergeCell ref="G19:G20"/>
    <mergeCell ref="I19:I20"/>
    <mergeCell ref="J19:J20"/>
    <mergeCell ref="K19:K20"/>
    <mergeCell ref="L19:L20"/>
    <mergeCell ref="M19:M20"/>
    <mergeCell ref="B23:B24"/>
    <mergeCell ref="D23:D24"/>
    <mergeCell ref="F23:F24"/>
    <mergeCell ref="G23:G24"/>
    <mergeCell ref="I23:I24"/>
    <mergeCell ref="J23:J24"/>
    <mergeCell ref="K23:K24"/>
    <mergeCell ref="L23:L24"/>
    <mergeCell ref="M23:M24"/>
    <mergeCell ref="P29:P30"/>
    <mergeCell ref="N23:N24"/>
    <mergeCell ref="O23:O24"/>
    <mergeCell ref="P23:P24"/>
    <mergeCell ref="J25:J26"/>
    <mergeCell ref="K25:K26"/>
    <mergeCell ref="L25:L26"/>
    <mergeCell ref="M25:M26"/>
    <mergeCell ref="N25:N26"/>
    <mergeCell ref="O25:O26"/>
    <mergeCell ref="P25:P26"/>
    <mergeCell ref="M31:M32"/>
    <mergeCell ref="B27:B28"/>
    <mergeCell ref="D27:D28"/>
    <mergeCell ref="F27:F28"/>
    <mergeCell ref="G27:G28"/>
    <mergeCell ref="I27:I28"/>
    <mergeCell ref="P27:P28"/>
    <mergeCell ref="B29:B30"/>
    <mergeCell ref="D29:D30"/>
    <mergeCell ref="F29:F30"/>
    <mergeCell ref="G29:G30"/>
    <mergeCell ref="I29:I30"/>
    <mergeCell ref="J29:J30"/>
    <mergeCell ref="K29:K30"/>
    <mergeCell ref="L29:L30"/>
    <mergeCell ref="M29:M30"/>
    <mergeCell ref="J27:J28"/>
    <mergeCell ref="K27:K28"/>
    <mergeCell ref="L27:L28"/>
    <mergeCell ref="M27:M28"/>
    <mergeCell ref="N27:N28"/>
    <mergeCell ref="O27:O28"/>
    <mergeCell ref="N29:N30"/>
    <mergeCell ref="O29:O30"/>
    <mergeCell ref="M35:M36"/>
    <mergeCell ref="N31:N32"/>
    <mergeCell ref="O31:O32"/>
    <mergeCell ref="P31:P32"/>
    <mergeCell ref="B33:B34"/>
    <mergeCell ref="D33:D34"/>
    <mergeCell ref="F33:F34"/>
    <mergeCell ref="G33:G34"/>
    <mergeCell ref="I33:I34"/>
    <mergeCell ref="P33:P34"/>
    <mergeCell ref="J33:J34"/>
    <mergeCell ref="K33:K34"/>
    <mergeCell ref="L33:L34"/>
    <mergeCell ref="M33:M34"/>
    <mergeCell ref="N33:N34"/>
    <mergeCell ref="O33:O34"/>
    <mergeCell ref="B31:B32"/>
    <mergeCell ref="D31:D32"/>
    <mergeCell ref="F31:F32"/>
    <mergeCell ref="G31:G32"/>
    <mergeCell ref="I31:I32"/>
    <mergeCell ref="J31:J32"/>
    <mergeCell ref="K31:K32"/>
    <mergeCell ref="L31:L32"/>
    <mergeCell ref="P41:P42"/>
    <mergeCell ref="N35:N36"/>
    <mergeCell ref="O35:O36"/>
    <mergeCell ref="P35:P36"/>
    <mergeCell ref="B37:B38"/>
    <mergeCell ref="D37:D38"/>
    <mergeCell ref="F37:F38"/>
    <mergeCell ref="G37:G38"/>
    <mergeCell ref="I37:I38"/>
    <mergeCell ref="J37:J38"/>
    <mergeCell ref="K37:K38"/>
    <mergeCell ref="L37:L38"/>
    <mergeCell ref="M37:M38"/>
    <mergeCell ref="N37:N38"/>
    <mergeCell ref="O37:O38"/>
    <mergeCell ref="P37:P38"/>
    <mergeCell ref="B35:B36"/>
    <mergeCell ref="D35:D36"/>
    <mergeCell ref="F35:F36"/>
    <mergeCell ref="G35:G36"/>
    <mergeCell ref="I35:I36"/>
    <mergeCell ref="J35:J36"/>
    <mergeCell ref="K35:K36"/>
    <mergeCell ref="L35:L36"/>
    <mergeCell ref="M43:M44"/>
    <mergeCell ref="B39:B40"/>
    <mergeCell ref="D39:D40"/>
    <mergeCell ref="F39:F40"/>
    <mergeCell ref="G39:G40"/>
    <mergeCell ref="I39:I40"/>
    <mergeCell ref="P39:P40"/>
    <mergeCell ref="B41:B42"/>
    <mergeCell ref="D41:D42"/>
    <mergeCell ref="F41:F42"/>
    <mergeCell ref="G41:G42"/>
    <mergeCell ref="I41:I42"/>
    <mergeCell ref="J41:J42"/>
    <mergeCell ref="K41:K42"/>
    <mergeCell ref="L41:L42"/>
    <mergeCell ref="M41:M42"/>
    <mergeCell ref="J39:J40"/>
    <mergeCell ref="K39:K40"/>
    <mergeCell ref="L39:L40"/>
    <mergeCell ref="M39:M40"/>
    <mergeCell ref="N39:N40"/>
    <mergeCell ref="O39:O40"/>
    <mergeCell ref="N41:N42"/>
    <mergeCell ref="O41:O42"/>
    <mergeCell ref="L47:M47"/>
    <mergeCell ref="N47:P47"/>
    <mergeCell ref="U32:U33"/>
    <mergeCell ref="U34:U35"/>
    <mergeCell ref="W34:W35"/>
    <mergeCell ref="X34:X35"/>
    <mergeCell ref="A45:B45"/>
    <mergeCell ref="C45:D45"/>
    <mergeCell ref="F45:G45"/>
    <mergeCell ref="I45:K45"/>
    <mergeCell ref="L45:M45"/>
    <mergeCell ref="N45:P45"/>
    <mergeCell ref="N43:N44"/>
    <mergeCell ref="O43:O44"/>
    <mergeCell ref="P43:P44"/>
    <mergeCell ref="T33:T34"/>
    <mergeCell ref="B43:B44"/>
    <mergeCell ref="D43:D44"/>
    <mergeCell ref="F43:F44"/>
    <mergeCell ref="G43:G44"/>
    <mergeCell ref="I43:I44"/>
    <mergeCell ref="J43:J44"/>
    <mergeCell ref="K43:K44"/>
    <mergeCell ref="L43:L44"/>
    <mergeCell ref="S37:S38"/>
    <mergeCell ref="D25:D26"/>
    <mergeCell ref="F25:F26"/>
    <mergeCell ref="G25:G26"/>
    <mergeCell ref="I25:I26"/>
    <mergeCell ref="S5:S6"/>
    <mergeCell ref="S17:S18"/>
    <mergeCell ref="B25:B26"/>
    <mergeCell ref="A48:B48"/>
    <mergeCell ref="C48:D48"/>
    <mergeCell ref="F48:G48"/>
    <mergeCell ref="I48:K48"/>
    <mergeCell ref="L48:M48"/>
    <mergeCell ref="N48:P48"/>
    <mergeCell ref="A46:B46"/>
    <mergeCell ref="C46:D46"/>
    <mergeCell ref="F46:G46"/>
    <mergeCell ref="I46:K46"/>
    <mergeCell ref="L46:M46"/>
    <mergeCell ref="N46:P46"/>
    <mergeCell ref="A47:B47"/>
    <mergeCell ref="C47:D47"/>
    <mergeCell ref="F47:G47"/>
    <mergeCell ref="I47:K47"/>
  </mergeCells>
  <phoneticPr fontId="39" type="noConversion"/>
  <conditionalFormatting sqref="H27:H28">
    <cfRule type="duplicateValues" dxfId="5" priority="3"/>
  </conditionalFormatting>
  <conditionalFormatting sqref="H39:H40">
    <cfRule type="duplicateValues" dxfId="4" priority="2"/>
  </conditionalFormatting>
  <conditionalFormatting sqref="H23:H24">
    <cfRule type="duplicateValues" dxfId="3" priority="1"/>
  </conditionalFormatting>
  <printOptions horizontalCentered="1" verticalCentered="1"/>
  <pageMargins left="0" right="0" top="0.23622047244094491" bottom="0.15748031496062992" header="0.27559055118110237" footer="0.23622047244094491"/>
  <pageSetup paperSize="9" scale="84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I56"/>
  <sheetViews>
    <sheetView tabSelected="1" view="pageBreakPreview" topLeftCell="L37" zoomScale="84" zoomScaleNormal="100" zoomScaleSheetLayoutView="84" workbookViewId="0">
      <selection activeCell="G9" sqref="G9:G10"/>
    </sheetView>
  </sheetViews>
  <sheetFormatPr defaultColWidth="8.875" defaultRowHeight="21" customHeight="1"/>
  <cols>
    <col min="1" max="1" width="8.625" style="4" customWidth="1"/>
    <col min="2" max="2" width="32.5" style="149" customWidth="1"/>
    <col min="3" max="3" width="10.625" style="5" customWidth="1"/>
    <col min="4" max="4" width="25.625" style="1" customWidth="1"/>
    <col min="5" max="5" width="4.625" style="1" customWidth="1"/>
    <col min="6" max="6" width="25.625" style="1" customWidth="1"/>
    <col min="7" max="7" width="4.625" style="1" customWidth="1"/>
    <col min="8" max="8" width="13.25" style="1" customWidth="1"/>
    <col min="9" max="9" width="22.75" style="1" customWidth="1"/>
    <col min="10" max="10" width="5.75" style="1" customWidth="1"/>
    <col min="11" max="11" width="33.375" style="149" customWidth="1"/>
    <col min="12" max="14" width="4.625" style="1" customWidth="1"/>
    <col min="15" max="15" width="3.625" style="1" customWidth="1"/>
    <col min="16" max="16" width="3.375" style="1" customWidth="1"/>
    <col min="17" max="17" width="4.625" style="1" customWidth="1"/>
    <col min="18" max="18" width="6.5" style="6" customWidth="1"/>
    <col min="19" max="23" width="8.875" style="1" customWidth="1"/>
    <col min="24" max="16384" width="8.875" style="1"/>
  </cols>
  <sheetData>
    <row r="1" spans="1:35" s="2" customFormat="1" ht="30" customHeight="1" thickBot="1">
      <c r="A1" s="270" t="s">
        <v>341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1"/>
      <c r="T1" s="1"/>
      <c r="U1" s="1"/>
      <c r="V1" s="1"/>
      <c r="W1" s="1"/>
      <c r="X1" s="1"/>
      <c r="Y1" s="1"/>
    </row>
    <row r="2" spans="1:35" s="116" customFormat="1" ht="21" customHeight="1" thickBot="1">
      <c r="A2" s="26" t="s">
        <v>0</v>
      </c>
      <c r="B2" s="108" t="s">
        <v>217</v>
      </c>
      <c r="C2" s="27" t="s">
        <v>1</v>
      </c>
      <c r="D2" s="237" t="s">
        <v>2</v>
      </c>
      <c r="E2" s="238"/>
      <c r="F2" s="237" t="s">
        <v>3</v>
      </c>
      <c r="G2" s="239"/>
      <c r="H2" s="28" t="s">
        <v>4</v>
      </c>
      <c r="I2" s="29" t="s">
        <v>5</v>
      </c>
      <c r="J2" s="61" t="s">
        <v>218</v>
      </c>
      <c r="K2" s="109" t="s">
        <v>219</v>
      </c>
      <c r="L2" s="11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1" t="s">
        <v>16</v>
      </c>
      <c r="S2" s="68"/>
      <c r="T2" s="111"/>
      <c r="U2" s="112"/>
      <c r="V2" s="113"/>
      <c r="W2" s="112"/>
      <c r="X2" s="113"/>
      <c r="Y2" s="114"/>
      <c r="Z2" s="112"/>
      <c r="AA2" s="75"/>
      <c r="AB2" s="79"/>
      <c r="AC2" s="79"/>
      <c r="AD2" s="79"/>
      <c r="AE2" s="79"/>
      <c r="AF2" s="79"/>
      <c r="AG2" s="79"/>
      <c r="AH2" s="87"/>
      <c r="AI2" s="115"/>
    </row>
    <row r="3" spans="1:35" s="2" customFormat="1" ht="17.649999999999999" customHeight="1">
      <c r="A3" s="18">
        <v>43619</v>
      </c>
      <c r="B3" s="120" t="s">
        <v>221</v>
      </c>
      <c r="C3" s="211" t="s">
        <v>38</v>
      </c>
      <c r="D3" s="58" t="s">
        <v>78</v>
      </c>
      <c r="E3" s="188" t="s">
        <v>59</v>
      </c>
      <c r="F3" s="20" t="s">
        <v>132</v>
      </c>
      <c r="G3" s="211" t="s">
        <v>61</v>
      </c>
      <c r="H3" s="211" t="s">
        <v>213</v>
      </c>
      <c r="I3" s="54" t="s">
        <v>69</v>
      </c>
      <c r="J3" s="212" t="s">
        <v>64</v>
      </c>
      <c r="K3" s="120" t="s">
        <v>220</v>
      </c>
      <c r="L3" s="221">
        <v>4.9000000000000004</v>
      </c>
      <c r="M3" s="182">
        <v>1.8</v>
      </c>
      <c r="N3" s="182">
        <v>1.6</v>
      </c>
      <c r="O3" s="182">
        <v>1</v>
      </c>
      <c r="P3" s="182"/>
      <c r="Q3" s="182">
        <v>1.6</v>
      </c>
      <c r="R3" s="184">
        <f t="shared" ref="R3" si="0">(L3*70+M3*75+N3*25+O3*60+P3*120+Q3*45)</f>
        <v>650</v>
      </c>
      <c r="T3" s="95"/>
      <c r="U3" s="122"/>
      <c r="V3" s="107"/>
      <c r="W3" s="115"/>
      <c r="X3" s="115"/>
      <c r="Y3" s="115"/>
      <c r="Z3" s="75"/>
      <c r="AA3" s="75"/>
      <c r="AB3" s="75"/>
      <c r="AC3" s="75"/>
      <c r="AD3" s="75"/>
      <c r="AE3" s="75"/>
      <c r="AF3" s="75"/>
      <c r="AG3" s="75"/>
    </row>
    <row r="4" spans="1:35" s="2" customFormat="1" ht="17.649999999999999" customHeight="1">
      <c r="A4" s="14" t="s">
        <v>222</v>
      </c>
      <c r="B4" s="119" t="s">
        <v>223</v>
      </c>
      <c r="C4" s="228"/>
      <c r="D4" s="21" t="s">
        <v>337</v>
      </c>
      <c r="E4" s="186"/>
      <c r="F4" s="33" t="s">
        <v>335</v>
      </c>
      <c r="G4" s="186"/>
      <c r="H4" s="186"/>
      <c r="I4" s="55" t="s">
        <v>110</v>
      </c>
      <c r="J4" s="213"/>
      <c r="K4" s="119" t="s">
        <v>333</v>
      </c>
      <c r="L4" s="206"/>
      <c r="M4" s="195"/>
      <c r="N4" s="195"/>
      <c r="O4" s="195"/>
      <c r="P4" s="195"/>
      <c r="Q4" s="195"/>
      <c r="R4" s="196" t="e">
        <v>#VALUE!</v>
      </c>
      <c r="T4" s="115"/>
      <c r="U4" s="123"/>
      <c r="V4" s="115"/>
      <c r="W4" s="115"/>
      <c r="X4" s="112"/>
      <c r="Y4" s="115"/>
      <c r="Z4" s="75"/>
      <c r="AA4" s="75"/>
      <c r="AB4" s="75"/>
      <c r="AC4" s="75"/>
      <c r="AD4" s="75"/>
      <c r="AE4" s="75"/>
      <c r="AF4" s="75"/>
      <c r="AG4" s="75"/>
    </row>
    <row r="5" spans="1:35" s="2" customFormat="1" ht="17.649999999999999" customHeight="1">
      <c r="A5" s="15">
        <f>A3+1</f>
        <v>43620</v>
      </c>
      <c r="B5" s="117" t="s">
        <v>342</v>
      </c>
      <c r="C5" s="188" t="s">
        <v>8</v>
      </c>
      <c r="D5" s="32" t="s">
        <v>232</v>
      </c>
      <c r="E5" s="188" t="s">
        <v>207</v>
      </c>
      <c r="F5" s="34" t="s">
        <v>358</v>
      </c>
      <c r="G5" s="188" t="s">
        <v>362</v>
      </c>
      <c r="H5" s="188" t="s">
        <v>65</v>
      </c>
      <c r="I5" s="32" t="s">
        <v>117</v>
      </c>
      <c r="J5" s="198"/>
      <c r="K5" s="117" t="s">
        <v>224</v>
      </c>
      <c r="L5" s="206">
        <v>4.9000000000000004</v>
      </c>
      <c r="M5" s="195">
        <v>1.8</v>
      </c>
      <c r="N5" s="195">
        <v>1.6</v>
      </c>
      <c r="O5" s="195">
        <v>0.5</v>
      </c>
      <c r="P5" s="195"/>
      <c r="Q5" s="195">
        <v>1.6</v>
      </c>
      <c r="R5" s="196">
        <f t="shared" ref="R5:R11" si="1">(L5*70+M5*75+N5*25+O5*60+P5*120+Q5*45)</f>
        <v>620</v>
      </c>
      <c r="T5" s="111"/>
      <c r="U5" s="82"/>
      <c r="V5" s="115"/>
      <c r="W5" s="115"/>
      <c r="X5" s="115"/>
      <c r="Y5" s="115"/>
    </row>
    <row r="6" spans="1:35" s="8" customFormat="1" ht="17.649999999999999" customHeight="1">
      <c r="A6" s="14" t="s">
        <v>225</v>
      </c>
      <c r="B6" s="119" t="s">
        <v>343</v>
      </c>
      <c r="C6" s="186"/>
      <c r="D6" s="33" t="s">
        <v>359</v>
      </c>
      <c r="E6" s="186"/>
      <c r="F6" s="33" t="s">
        <v>360</v>
      </c>
      <c r="G6" s="186"/>
      <c r="H6" s="186"/>
      <c r="I6" s="33" t="s">
        <v>118</v>
      </c>
      <c r="J6" s="199"/>
      <c r="K6" s="119" t="s">
        <v>226</v>
      </c>
      <c r="L6" s="206"/>
      <c r="M6" s="195"/>
      <c r="N6" s="195"/>
      <c r="O6" s="195"/>
      <c r="P6" s="195"/>
      <c r="Q6" s="195"/>
      <c r="R6" s="196" t="e">
        <v>#VALUE!</v>
      </c>
      <c r="T6" s="124"/>
      <c r="U6" s="111"/>
      <c r="V6" s="125"/>
      <c r="W6" s="230"/>
      <c r="X6" s="126"/>
      <c r="Y6" s="126"/>
    </row>
    <row r="7" spans="1:35" s="133" customFormat="1" ht="17.649999999999999" customHeight="1">
      <c r="A7" s="88">
        <f>A5+1</f>
        <v>43621</v>
      </c>
      <c r="B7" s="127" t="s">
        <v>227</v>
      </c>
      <c r="C7" s="202" t="s">
        <v>37</v>
      </c>
      <c r="D7" s="89" t="s">
        <v>196</v>
      </c>
      <c r="E7" s="202" t="s">
        <v>197</v>
      </c>
      <c r="F7" s="90" t="s">
        <v>199</v>
      </c>
      <c r="G7" s="202" t="s">
        <v>124</v>
      </c>
      <c r="H7" s="202" t="s">
        <v>214</v>
      </c>
      <c r="I7" s="89" t="s">
        <v>47</v>
      </c>
      <c r="J7" s="204"/>
      <c r="K7" s="128" t="s">
        <v>228</v>
      </c>
      <c r="L7" s="268">
        <v>4.8</v>
      </c>
      <c r="M7" s="266">
        <v>1.8</v>
      </c>
      <c r="N7" s="266">
        <v>1.6</v>
      </c>
      <c r="O7" s="266">
        <v>1.5</v>
      </c>
      <c r="P7" s="266"/>
      <c r="Q7" s="266">
        <v>1.5</v>
      </c>
      <c r="R7" s="265">
        <f t="shared" ref="R7" si="2">(L7*70+M7*75+N7*25+O7*60+P7*120+Q7*45)</f>
        <v>668.5</v>
      </c>
      <c r="S7" s="129"/>
      <c r="T7" s="130"/>
      <c r="U7" s="124"/>
      <c r="V7" s="131"/>
      <c r="W7" s="230"/>
      <c r="X7" s="132"/>
      <c r="Y7" s="132"/>
    </row>
    <row r="8" spans="1:35" s="139" customFormat="1" ht="17.649999999999999" customHeight="1">
      <c r="A8" s="91" t="s">
        <v>229</v>
      </c>
      <c r="B8" s="134" t="s">
        <v>230</v>
      </c>
      <c r="C8" s="203"/>
      <c r="D8" s="92" t="s">
        <v>198</v>
      </c>
      <c r="E8" s="203"/>
      <c r="F8" s="93" t="s">
        <v>200</v>
      </c>
      <c r="G8" s="203"/>
      <c r="H8" s="203"/>
      <c r="I8" s="92" t="s">
        <v>50</v>
      </c>
      <c r="J8" s="205"/>
      <c r="K8" s="134"/>
      <c r="L8" s="269"/>
      <c r="M8" s="267"/>
      <c r="N8" s="267"/>
      <c r="O8" s="266"/>
      <c r="P8" s="267"/>
      <c r="Q8" s="267"/>
      <c r="R8" s="265" t="e">
        <v>#VALUE!</v>
      </c>
      <c r="S8" s="135"/>
      <c r="T8" s="136"/>
      <c r="U8" s="137"/>
      <c r="V8" s="138"/>
      <c r="W8" s="138"/>
      <c r="X8" s="136"/>
      <c r="Y8" s="136"/>
    </row>
    <row r="9" spans="1:35" s="2" customFormat="1" ht="17.649999999999999" customHeight="1">
      <c r="A9" s="16">
        <f>A7+1</f>
        <v>43622</v>
      </c>
      <c r="B9" s="117" t="s">
        <v>231</v>
      </c>
      <c r="C9" s="188" t="s">
        <v>63</v>
      </c>
      <c r="D9" s="56" t="s">
        <v>79</v>
      </c>
      <c r="E9" s="190" t="s">
        <v>125</v>
      </c>
      <c r="F9" s="34" t="s">
        <v>361</v>
      </c>
      <c r="G9" s="190" t="s">
        <v>61</v>
      </c>
      <c r="H9" s="188" t="s">
        <v>41</v>
      </c>
      <c r="I9" s="34" t="s">
        <v>135</v>
      </c>
      <c r="J9" s="198" t="s">
        <v>320</v>
      </c>
      <c r="K9" s="120" t="s">
        <v>344</v>
      </c>
      <c r="L9" s="195">
        <v>5</v>
      </c>
      <c r="M9" s="195">
        <v>1.9</v>
      </c>
      <c r="N9" s="195">
        <v>1.6</v>
      </c>
      <c r="O9" s="195">
        <v>0.5</v>
      </c>
      <c r="P9" s="195"/>
      <c r="Q9" s="195">
        <v>1.5</v>
      </c>
      <c r="R9" s="196">
        <f t="shared" ref="R9" si="3">(L9*70+M9*75+N9*25+O9*60+P9*120+Q9*45)</f>
        <v>630</v>
      </c>
      <c r="T9" s="115"/>
      <c r="U9" s="140"/>
      <c r="V9" s="124"/>
      <c r="W9" s="124"/>
      <c r="X9" s="115"/>
      <c r="Y9" s="115"/>
    </row>
    <row r="10" spans="1:35" s="9" customFormat="1" ht="17.649999999999999" customHeight="1">
      <c r="A10" s="14" t="s">
        <v>233</v>
      </c>
      <c r="B10" s="119" t="s">
        <v>234</v>
      </c>
      <c r="C10" s="186"/>
      <c r="D10" s="55" t="s">
        <v>324</v>
      </c>
      <c r="E10" s="208"/>
      <c r="F10" s="33" t="s">
        <v>363</v>
      </c>
      <c r="G10" s="208"/>
      <c r="H10" s="186"/>
      <c r="I10" s="33" t="s">
        <v>136</v>
      </c>
      <c r="J10" s="199"/>
      <c r="K10" s="119" t="s">
        <v>345</v>
      </c>
      <c r="L10" s="195"/>
      <c r="M10" s="195"/>
      <c r="N10" s="195"/>
      <c r="O10" s="195"/>
      <c r="P10" s="195"/>
      <c r="Q10" s="195"/>
      <c r="R10" s="196" t="e">
        <v>#VALUE!</v>
      </c>
      <c r="T10" s="141"/>
      <c r="U10" s="141"/>
      <c r="V10" s="141"/>
      <c r="W10" s="141"/>
      <c r="X10" s="141"/>
      <c r="Y10" s="141"/>
    </row>
    <row r="11" spans="1:35" s="2" customFormat="1" ht="17.649999999999999" customHeight="1">
      <c r="A11" s="16">
        <f>A9+1</f>
        <v>43623</v>
      </c>
      <c r="B11" s="117"/>
      <c r="C11" s="225" t="s">
        <v>309</v>
      </c>
      <c r="D11" s="54"/>
      <c r="E11" s="220"/>
      <c r="F11" s="32"/>
      <c r="G11" s="220"/>
      <c r="H11" s="186"/>
      <c r="I11" s="32"/>
      <c r="J11" s="193"/>
      <c r="K11" s="117"/>
      <c r="L11" s="195"/>
      <c r="M11" s="195"/>
      <c r="N11" s="195"/>
      <c r="O11" s="195"/>
      <c r="P11" s="195"/>
      <c r="Q11" s="195"/>
      <c r="R11" s="223">
        <f t="shared" si="1"/>
        <v>0</v>
      </c>
      <c r="T11" s="111"/>
      <c r="U11" s="111"/>
      <c r="V11" s="75"/>
      <c r="W11" s="115"/>
      <c r="X11" s="115"/>
      <c r="Y11" s="115"/>
    </row>
    <row r="12" spans="1:35" s="8" customFormat="1" ht="17.649999999999999" customHeight="1" thickBot="1">
      <c r="A12" s="17" t="s">
        <v>236</v>
      </c>
      <c r="B12" s="118"/>
      <c r="C12" s="226"/>
      <c r="D12" s="57"/>
      <c r="E12" s="191"/>
      <c r="F12" s="24"/>
      <c r="G12" s="191"/>
      <c r="H12" s="192"/>
      <c r="I12" s="33"/>
      <c r="J12" s="194"/>
      <c r="K12" s="118"/>
      <c r="L12" s="183"/>
      <c r="M12" s="183"/>
      <c r="N12" s="183"/>
      <c r="O12" s="183"/>
      <c r="P12" s="183"/>
      <c r="Q12" s="183"/>
      <c r="R12" s="224" t="e">
        <v>#VALUE!</v>
      </c>
      <c r="T12" s="124"/>
      <c r="U12" s="124"/>
      <c r="V12" s="81"/>
      <c r="W12" s="115"/>
      <c r="X12" s="115"/>
      <c r="Y12" s="126"/>
    </row>
    <row r="13" spans="1:35" s="2" customFormat="1" ht="17.649999999999999" customHeight="1">
      <c r="A13" s="18">
        <f>A11+3</f>
        <v>43626</v>
      </c>
      <c r="B13" s="120" t="s">
        <v>238</v>
      </c>
      <c r="C13" s="211" t="s">
        <v>38</v>
      </c>
      <c r="D13" s="58" t="s">
        <v>83</v>
      </c>
      <c r="E13" s="188" t="s">
        <v>59</v>
      </c>
      <c r="F13" s="32" t="s">
        <v>98</v>
      </c>
      <c r="G13" s="211" t="s">
        <v>122</v>
      </c>
      <c r="H13" s="211" t="s">
        <v>213</v>
      </c>
      <c r="I13" s="59" t="s">
        <v>67</v>
      </c>
      <c r="J13" s="212" t="s">
        <v>64</v>
      </c>
      <c r="K13" s="120" t="s">
        <v>239</v>
      </c>
      <c r="L13" s="221">
        <v>5</v>
      </c>
      <c r="M13" s="182">
        <v>1.8</v>
      </c>
      <c r="N13" s="182">
        <v>1.6</v>
      </c>
      <c r="O13" s="209">
        <v>1</v>
      </c>
      <c r="P13" s="182">
        <v>0.5</v>
      </c>
      <c r="Q13" s="182">
        <v>1.5</v>
      </c>
      <c r="R13" s="210">
        <f t="shared" ref="R13" si="4">(L13*70+M13*75+N13*25+O13*60+P13*120+Q13*45)</f>
        <v>712.5</v>
      </c>
      <c r="T13" s="95"/>
      <c r="U13" s="75"/>
      <c r="V13" s="75"/>
      <c r="W13" s="81"/>
      <c r="X13" s="126"/>
      <c r="Y13" s="115"/>
      <c r="Z13" s="75"/>
      <c r="AA13" s="75"/>
      <c r="AB13" s="75"/>
      <c r="AC13" s="75"/>
      <c r="AD13" s="75"/>
      <c r="AE13" s="75"/>
      <c r="AF13" s="75"/>
      <c r="AG13" s="75"/>
    </row>
    <row r="14" spans="1:35" s="2" customFormat="1" ht="17.649999999999999" customHeight="1">
      <c r="A14" s="14" t="s">
        <v>17</v>
      </c>
      <c r="B14" s="142" t="s">
        <v>240</v>
      </c>
      <c r="C14" s="186"/>
      <c r="D14" s="21" t="s">
        <v>338</v>
      </c>
      <c r="E14" s="186"/>
      <c r="F14" s="33" t="s">
        <v>99</v>
      </c>
      <c r="G14" s="186"/>
      <c r="H14" s="186"/>
      <c r="I14" s="55" t="s">
        <v>68</v>
      </c>
      <c r="J14" s="213"/>
      <c r="K14" s="119" t="s">
        <v>334</v>
      </c>
      <c r="L14" s="206"/>
      <c r="M14" s="195"/>
      <c r="N14" s="195"/>
      <c r="O14" s="195"/>
      <c r="P14" s="195"/>
      <c r="Q14" s="195"/>
      <c r="R14" s="196" t="e">
        <v>#VALUE!</v>
      </c>
      <c r="T14" s="115"/>
      <c r="U14" s="75"/>
      <c r="V14" s="75"/>
      <c r="W14" s="125"/>
      <c r="X14" s="126"/>
      <c r="Y14" s="115"/>
      <c r="Z14" s="75"/>
      <c r="AA14" s="75"/>
      <c r="AB14" s="75"/>
      <c r="AC14" s="75"/>
      <c r="AD14" s="75"/>
      <c r="AE14" s="75"/>
      <c r="AF14" s="75"/>
      <c r="AG14" s="75"/>
    </row>
    <row r="15" spans="1:35" s="2" customFormat="1" ht="17.649999999999999" customHeight="1">
      <c r="A15" s="15">
        <f>A13+1</f>
        <v>43627</v>
      </c>
      <c r="B15" s="117" t="s">
        <v>241</v>
      </c>
      <c r="C15" s="188" t="s">
        <v>8</v>
      </c>
      <c r="D15" s="165" t="s">
        <v>310</v>
      </c>
      <c r="E15" s="188" t="s">
        <v>60</v>
      </c>
      <c r="F15" s="58" t="s">
        <v>102</v>
      </c>
      <c r="G15" s="188" t="s">
        <v>121</v>
      </c>
      <c r="H15" s="188" t="s">
        <v>65</v>
      </c>
      <c r="I15" s="32" t="s">
        <v>87</v>
      </c>
      <c r="J15" s="198" t="s">
        <v>321</v>
      </c>
      <c r="K15" s="120" t="s">
        <v>242</v>
      </c>
      <c r="L15" s="206">
        <v>5</v>
      </c>
      <c r="M15" s="195">
        <v>1.7</v>
      </c>
      <c r="N15" s="195">
        <v>1.6</v>
      </c>
      <c r="O15" s="195">
        <v>0.5</v>
      </c>
      <c r="P15" s="195">
        <v>0.5</v>
      </c>
      <c r="Q15" s="195">
        <v>1.6</v>
      </c>
      <c r="R15" s="196">
        <f t="shared" ref="R15" si="5">(L15*70+M15*75+N15*25+O15*60+P15*120+Q15*45)</f>
        <v>679.5</v>
      </c>
      <c r="T15" s="111"/>
      <c r="U15" s="75"/>
      <c r="V15" s="75"/>
      <c r="W15" s="84"/>
      <c r="X15" s="115"/>
      <c r="Y15" s="115"/>
    </row>
    <row r="16" spans="1:35" s="8" customFormat="1" ht="17.649999999999999" customHeight="1">
      <c r="A16" s="14" t="s">
        <v>243</v>
      </c>
      <c r="B16" s="119" t="s">
        <v>244</v>
      </c>
      <c r="C16" s="186"/>
      <c r="D16" s="21" t="s">
        <v>313</v>
      </c>
      <c r="E16" s="186"/>
      <c r="F16" s="33" t="s">
        <v>103</v>
      </c>
      <c r="G16" s="186"/>
      <c r="H16" s="186"/>
      <c r="I16" s="33" t="s">
        <v>88</v>
      </c>
      <c r="J16" s="199"/>
      <c r="K16" s="119" t="s">
        <v>245</v>
      </c>
      <c r="L16" s="206"/>
      <c r="M16" s="195"/>
      <c r="N16" s="195"/>
      <c r="O16" s="195"/>
      <c r="P16" s="195"/>
      <c r="Q16" s="195"/>
      <c r="R16" s="196" t="e">
        <v>#VALUE!</v>
      </c>
      <c r="T16" s="124"/>
      <c r="U16" s="81"/>
      <c r="V16" s="81"/>
      <c r="W16" s="82"/>
      <c r="X16" s="115"/>
      <c r="Y16" s="126"/>
    </row>
    <row r="17" spans="1:33" s="133" customFormat="1" ht="17.649999999999999" customHeight="1">
      <c r="A17" s="88">
        <f>A15+1</f>
        <v>43628</v>
      </c>
      <c r="B17" s="127" t="s">
        <v>246</v>
      </c>
      <c r="C17" s="202" t="s">
        <v>37</v>
      </c>
      <c r="D17" s="89" t="s">
        <v>133</v>
      </c>
      <c r="E17" s="202" t="s">
        <v>122</v>
      </c>
      <c r="F17" s="89" t="s">
        <v>142</v>
      </c>
      <c r="G17" s="202" t="s">
        <v>143</v>
      </c>
      <c r="H17" s="202" t="s">
        <v>214</v>
      </c>
      <c r="I17" s="94" t="s">
        <v>128</v>
      </c>
      <c r="J17" s="204"/>
      <c r="K17" s="127" t="s">
        <v>228</v>
      </c>
      <c r="L17" s="268">
        <v>4.9000000000000004</v>
      </c>
      <c r="M17" s="266">
        <v>1.7</v>
      </c>
      <c r="N17" s="266">
        <v>1.6</v>
      </c>
      <c r="O17" s="266">
        <v>1.5</v>
      </c>
      <c r="P17" s="266"/>
      <c r="Q17" s="266">
        <v>1.6</v>
      </c>
      <c r="R17" s="265">
        <f t="shared" ref="R17" si="6">(L17*70+M17*75+N17*25+O17*60+P17*120+Q17*45)</f>
        <v>672.5</v>
      </c>
      <c r="T17" s="132"/>
      <c r="U17" s="132"/>
      <c r="V17" s="131"/>
      <c r="W17" s="143"/>
      <c r="X17" s="131"/>
      <c r="Y17" s="132"/>
    </row>
    <row r="18" spans="1:33" s="139" customFormat="1" ht="17.649999999999999" customHeight="1">
      <c r="A18" s="91" t="s">
        <v>229</v>
      </c>
      <c r="B18" s="134" t="s">
        <v>247</v>
      </c>
      <c r="C18" s="203"/>
      <c r="D18" s="92" t="s">
        <v>134</v>
      </c>
      <c r="E18" s="203"/>
      <c r="F18" s="93" t="s">
        <v>325</v>
      </c>
      <c r="G18" s="203"/>
      <c r="H18" s="203"/>
      <c r="I18" s="92" t="s">
        <v>129</v>
      </c>
      <c r="J18" s="205"/>
      <c r="K18" s="134"/>
      <c r="L18" s="269"/>
      <c r="M18" s="267"/>
      <c r="N18" s="267"/>
      <c r="O18" s="266"/>
      <c r="P18" s="267"/>
      <c r="Q18" s="267"/>
      <c r="R18" s="265" t="e">
        <v>#VALUE!</v>
      </c>
      <c r="T18" s="136"/>
      <c r="U18" s="137"/>
      <c r="V18" s="138"/>
      <c r="W18" s="138"/>
      <c r="X18" s="136"/>
      <c r="Y18" s="136"/>
    </row>
    <row r="19" spans="1:33" s="2" customFormat="1" ht="17.649999999999999" customHeight="1">
      <c r="A19" s="16">
        <f>A17+1</f>
        <v>43629</v>
      </c>
      <c r="B19" s="117" t="s">
        <v>248</v>
      </c>
      <c r="C19" s="188" t="s">
        <v>55</v>
      </c>
      <c r="D19" s="58" t="s">
        <v>311</v>
      </c>
      <c r="E19" s="188" t="s">
        <v>127</v>
      </c>
      <c r="F19" s="34" t="s">
        <v>104</v>
      </c>
      <c r="G19" s="190" t="s">
        <v>126</v>
      </c>
      <c r="H19" s="188" t="s">
        <v>41</v>
      </c>
      <c r="I19" s="32" t="s">
        <v>119</v>
      </c>
      <c r="J19" s="198" t="s">
        <v>320</v>
      </c>
      <c r="K19" s="117" t="s">
        <v>252</v>
      </c>
      <c r="L19" s="195">
        <v>5</v>
      </c>
      <c r="M19" s="195">
        <v>1.8</v>
      </c>
      <c r="N19" s="195">
        <v>1.6</v>
      </c>
      <c r="O19" s="195">
        <v>0.5</v>
      </c>
      <c r="P19" s="195"/>
      <c r="Q19" s="195">
        <v>1.8</v>
      </c>
      <c r="R19" s="196">
        <f t="shared" ref="R19" si="7">(L19*70+M19*75+N19*25+O19*60+P19*120+Q19*45)</f>
        <v>636</v>
      </c>
      <c r="T19" s="111"/>
      <c r="U19" s="140"/>
      <c r="V19" s="124"/>
      <c r="W19" s="111"/>
      <c r="X19" s="115"/>
      <c r="Y19" s="115"/>
    </row>
    <row r="20" spans="1:33" s="9" customFormat="1" ht="17.649999999999999" customHeight="1">
      <c r="A20" s="14" t="s">
        <v>233</v>
      </c>
      <c r="B20" s="119" t="s">
        <v>250</v>
      </c>
      <c r="C20" s="186"/>
      <c r="D20" s="21" t="s">
        <v>312</v>
      </c>
      <c r="E20" s="186"/>
      <c r="F20" s="33" t="s">
        <v>105</v>
      </c>
      <c r="G20" s="208"/>
      <c r="H20" s="186"/>
      <c r="I20" s="25" t="s">
        <v>120</v>
      </c>
      <c r="J20" s="199"/>
      <c r="K20" s="142" t="s">
        <v>255</v>
      </c>
      <c r="L20" s="195"/>
      <c r="M20" s="195"/>
      <c r="N20" s="195"/>
      <c r="O20" s="195"/>
      <c r="P20" s="195"/>
      <c r="Q20" s="195"/>
      <c r="R20" s="196" t="e">
        <v>#VALUE!</v>
      </c>
      <c r="T20" s="124"/>
      <c r="U20" s="141"/>
      <c r="V20" s="141"/>
      <c r="W20" s="124"/>
      <c r="X20" s="141"/>
      <c r="Y20" s="141"/>
    </row>
    <row r="21" spans="1:33" s="2" customFormat="1" ht="17.649999999999999" customHeight="1">
      <c r="A21" s="16">
        <f>A19+1</f>
        <v>43630</v>
      </c>
      <c r="B21" s="117" t="s">
        <v>251</v>
      </c>
      <c r="C21" s="188" t="s">
        <v>8</v>
      </c>
      <c r="D21" s="73" t="s">
        <v>77</v>
      </c>
      <c r="E21" s="190" t="s">
        <v>59</v>
      </c>
      <c r="F21" s="34" t="s">
        <v>364</v>
      </c>
      <c r="G21" s="190" t="s">
        <v>61</v>
      </c>
      <c r="H21" s="186" t="s">
        <v>41</v>
      </c>
      <c r="I21" s="34" t="s">
        <v>70</v>
      </c>
      <c r="J21" s="193"/>
      <c r="K21" s="117" t="s">
        <v>249</v>
      </c>
      <c r="L21" s="195">
        <v>4.9000000000000004</v>
      </c>
      <c r="M21" s="195">
        <v>1.9</v>
      </c>
      <c r="N21" s="195">
        <v>1.6</v>
      </c>
      <c r="O21" s="195">
        <v>1</v>
      </c>
      <c r="P21" s="195"/>
      <c r="Q21" s="195">
        <v>1.6</v>
      </c>
      <c r="R21" s="196">
        <f t="shared" ref="R21" si="8">(L21*70+M21*75+N21*25+O21*60+P21*120+Q21*45)</f>
        <v>657.5</v>
      </c>
      <c r="T21" s="111"/>
      <c r="U21" s="115"/>
      <c r="V21" s="115"/>
      <c r="W21" s="115"/>
      <c r="X21" s="111"/>
      <c r="Y21" s="115"/>
    </row>
    <row r="22" spans="1:33" s="8" customFormat="1" ht="17.649999999999999" customHeight="1" thickBot="1">
      <c r="A22" s="17" t="s">
        <v>253</v>
      </c>
      <c r="B22" s="118" t="s">
        <v>254</v>
      </c>
      <c r="C22" s="189"/>
      <c r="D22" s="161" t="s">
        <v>48</v>
      </c>
      <c r="E22" s="220"/>
      <c r="F22" s="24" t="s">
        <v>365</v>
      </c>
      <c r="G22" s="191"/>
      <c r="H22" s="188"/>
      <c r="I22" s="162" t="s">
        <v>71</v>
      </c>
      <c r="J22" s="194"/>
      <c r="K22" s="118" t="s">
        <v>346</v>
      </c>
      <c r="L22" s="183"/>
      <c r="M22" s="183"/>
      <c r="N22" s="183"/>
      <c r="O22" s="183"/>
      <c r="P22" s="183"/>
      <c r="Q22" s="183"/>
      <c r="R22" s="185" t="e">
        <v>#VALUE!</v>
      </c>
      <c r="T22" s="124"/>
      <c r="U22" s="81"/>
      <c r="V22" s="126"/>
      <c r="W22" s="126"/>
      <c r="X22" s="124"/>
      <c r="Y22" s="126"/>
    </row>
    <row r="23" spans="1:33" s="2" customFormat="1" ht="17.649999999999999" customHeight="1">
      <c r="A23" s="18">
        <f>A21+3</f>
        <v>43633</v>
      </c>
      <c r="B23" s="117" t="s">
        <v>235</v>
      </c>
      <c r="C23" s="211" t="s">
        <v>38</v>
      </c>
      <c r="D23" s="163" t="s">
        <v>73</v>
      </c>
      <c r="E23" s="222" t="s">
        <v>59</v>
      </c>
      <c r="F23" s="32" t="s">
        <v>329</v>
      </c>
      <c r="G23" s="215" t="s">
        <v>61</v>
      </c>
      <c r="H23" s="211" t="s">
        <v>213</v>
      </c>
      <c r="I23" s="20" t="s">
        <v>326</v>
      </c>
      <c r="J23" s="212" t="s">
        <v>64</v>
      </c>
      <c r="K23" s="121" t="s">
        <v>347</v>
      </c>
      <c r="L23" s="209">
        <v>5</v>
      </c>
      <c r="M23" s="209">
        <v>1.8</v>
      </c>
      <c r="N23" s="209">
        <v>1.6</v>
      </c>
      <c r="O23" s="209">
        <v>1</v>
      </c>
      <c r="P23" s="209"/>
      <c r="Q23" s="209">
        <v>1.6</v>
      </c>
      <c r="R23" s="210">
        <f t="shared" ref="R23" si="9">(L23*70+M23*75+N23*25+O23*60+P23*120+Q23*45)</f>
        <v>657</v>
      </c>
      <c r="T23" s="82"/>
      <c r="U23" s="125"/>
      <c r="V23" s="111"/>
      <c r="W23" s="115"/>
      <c r="X23" s="115"/>
      <c r="Y23" s="115"/>
      <c r="Z23" s="75"/>
      <c r="AA23" s="75"/>
      <c r="AB23" s="75"/>
      <c r="AC23" s="75"/>
      <c r="AD23" s="75"/>
      <c r="AE23" s="75"/>
      <c r="AF23" s="75"/>
      <c r="AG23" s="75"/>
    </row>
    <row r="24" spans="1:33" s="2" customFormat="1" ht="17.649999999999999" customHeight="1">
      <c r="A24" s="19" t="s">
        <v>256</v>
      </c>
      <c r="B24" s="119" t="s">
        <v>237</v>
      </c>
      <c r="C24" s="186"/>
      <c r="D24" s="55" t="s">
        <v>74</v>
      </c>
      <c r="E24" s="208"/>
      <c r="F24" s="33" t="s">
        <v>328</v>
      </c>
      <c r="G24" s="186"/>
      <c r="H24" s="186"/>
      <c r="I24" s="33" t="s">
        <v>327</v>
      </c>
      <c r="J24" s="213"/>
      <c r="K24" s="119" t="s">
        <v>348</v>
      </c>
      <c r="L24" s="195"/>
      <c r="M24" s="195"/>
      <c r="N24" s="195"/>
      <c r="O24" s="195"/>
      <c r="P24" s="195"/>
      <c r="Q24" s="195"/>
      <c r="R24" s="196" t="e">
        <v>#VALUE!</v>
      </c>
      <c r="T24" s="82"/>
      <c r="U24" s="111"/>
      <c r="V24" s="124"/>
      <c r="W24" s="115"/>
      <c r="X24" s="112"/>
      <c r="Y24" s="115"/>
      <c r="Z24" s="75"/>
      <c r="AA24" s="75"/>
      <c r="AB24" s="75"/>
      <c r="AC24" s="75"/>
      <c r="AD24" s="75"/>
      <c r="AE24" s="75"/>
      <c r="AF24" s="75"/>
      <c r="AG24" s="75"/>
    </row>
    <row r="25" spans="1:33" s="2" customFormat="1" ht="17.649999999999999" customHeight="1">
      <c r="A25" s="16">
        <f>A23+1</f>
        <v>43634</v>
      </c>
      <c r="B25" s="120" t="s">
        <v>257</v>
      </c>
      <c r="C25" s="207" t="s">
        <v>8</v>
      </c>
      <c r="D25" s="54" t="s">
        <v>201</v>
      </c>
      <c r="E25" s="220" t="s">
        <v>59</v>
      </c>
      <c r="F25" s="32" t="s">
        <v>366</v>
      </c>
      <c r="G25" s="215" t="s">
        <v>367</v>
      </c>
      <c r="H25" s="186" t="s">
        <v>41</v>
      </c>
      <c r="I25" s="32" t="s">
        <v>137</v>
      </c>
      <c r="J25" s="198"/>
      <c r="K25" s="120" t="s">
        <v>258</v>
      </c>
      <c r="L25" s="221">
        <v>5</v>
      </c>
      <c r="M25" s="182">
        <v>1.8</v>
      </c>
      <c r="N25" s="182">
        <v>1.6</v>
      </c>
      <c r="O25" s="182">
        <v>0.5</v>
      </c>
      <c r="P25" s="182"/>
      <c r="Q25" s="182">
        <v>1.6</v>
      </c>
      <c r="R25" s="184">
        <f t="shared" ref="R25" si="10">(L25*70+M25*75+N25*25+O25*60+P25*120+Q25*45)</f>
        <v>627</v>
      </c>
      <c r="T25" s="115"/>
      <c r="U25" s="124"/>
      <c r="V25" s="115"/>
      <c r="W25" s="115"/>
      <c r="X25" s="115"/>
      <c r="Y25" s="115"/>
    </row>
    <row r="26" spans="1:33" s="8" customFormat="1" ht="17.649999999999999" customHeight="1">
      <c r="A26" s="14" t="s">
        <v>243</v>
      </c>
      <c r="B26" s="142" t="s">
        <v>259</v>
      </c>
      <c r="C26" s="197"/>
      <c r="D26" s="55" t="s">
        <v>336</v>
      </c>
      <c r="E26" s="208"/>
      <c r="F26" s="33" t="s">
        <v>368</v>
      </c>
      <c r="G26" s="186"/>
      <c r="H26" s="207"/>
      <c r="I26" s="33" t="s">
        <v>138</v>
      </c>
      <c r="J26" s="199"/>
      <c r="K26" s="119" t="s">
        <v>260</v>
      </c>
      <c r="L26" s="206"/>
      <c r="M26" s="195"/>
      <c r="N26" s="195"/>
      <c r="O26" s="195"/>
      <c r="P26" s="195"/>
      <c r="Q26" s="195"/>
      <c r="R26" s="196" t="e">
        <v>#VALUE!</v>
      </c>
      <c r="T26" s="126"/>
      <c r="U26" s="111"/>
      <c r="V26" s="125"/>
      <c r="W26" s="230"/>
      <c r="X26" s="126"/>
      <c r="Y26" s="126"/>
    </row>
    <row r="27" spans="1:33" s="133" customFormat="1" ht="17.649999999999999" customHeight="1">
      <c r="A27" s="144">
        <f>A25+1</f>
        <v>43635</v>
      </c>
      <c r="B27" s="127" t="s">
        <v>349</v>
      </c>
      <c r="C27" s="200" t="s">
        <v>37</v>
      </c>
      <c r="D27" s="89" t="s">
        <v>131</v>
      </c>
      <c r="E27" s="218" t="s">
        <v>61</v>
      </c>
      <c r="F27" s="89" t="s">
        <v>72</v>
      </c>
      <c r="G27" s="202" t="s">
        <v>60</v>
      </c>
      <c r="H27" s="200" t="s">
        <v>40</v>
      </c>
      <c r="I27" s="94" t="s">
        <v>89</v>
      </c>
      <c r="J27" s="204"/>
      <c r="K27" s="127" t="s">
        <v>261</v>
      </c>
      <c r="L27" s="268">
        <v>4.9000000000000004</v>
      </c>
      <c r="M27" s="266">
        <v>1.7</v>
      </c>
      <c r="N27" s="266">
        <v>1.6</v>
      </c>
      <c r="O27" s="266">
        <v>1.5</v>
      </c>
      <c r="P27" s="266"/>
      <c r="Q27" s="266">
        <v>1.6</v>
      </c>
      <c r="R27" s="265">
        <f t="shared" ref="R27" si="11">(L27*70+M27*75+N27*25+O27*60+P27*120+Q27*45)</f>
        <v>672.5</v>
      </c>
      <c r="T27" s="132"/>
      <c r="U27" s="130"/>
      <c r="V27" s="131"/>
      <c r="W27" s="230"/>
      <c r="X27" s="132"/>
      <c r="Y27" s="132"/>
    </row>
    <row r="28" spans="1:33" s="139" customFormat="1" ht="17.649999999999999" customHeight="1">
      <c r="A28" s="91" t="s">
        <v>262</v>
      </c>
      <c r="B28" s="134" t="s">
        <v>350</v>
      </c>
      <c r="C28" s="201"/>
      <c r="D28" s="92" t="s">
        <v>130</v>
      </c>
      <c r="E28" s="203"/>
      <c r="F28" s="92" t="s">
        <v>141</v>
      </c>
      <c r="G28" s="203"/>
      <c r="H28" s="200"/>
      <c r="I28" s="92" t="s">
        <v>82</v>
      </c>
      <c r="J28" s="205"/>
      <c r="K28" s="134"/>
      <c r="L28" s="269"/>
      <c r="M28" s="267"/>
      <c r="N28" s="267"/>
      <c r="O28" s="266"/>
      <c r="P28" s="267"/>
      <c r="Q28" s="267"/>
      <c r="R28" s="265" t="e">
        <v>#VALUE!</v>
      </c>
      <c r="T28" s="136"/>
      <c r="U28" s="137"/>
      <c r="V28" s="138"/>
      <c r="W28" s="138"/>
      <c r="X28" s="136"/>
      <c r="Y28" s="136"/>
    </row>
    <row r="29" spans="1:33" s="2" customFormat="1" ht="17.649999999999999" customHeight="1">
      <c r="A29" s="145">
        <f>A27+1</f>
        <v>43636</v>
      </c>
      <c r="B29" s="120" t="s">
        <v>263</v>
      </c>
      <c r="C29" s="207" t="s">
        <v>56</v>
      </c>
      <c r="D29" s="32" t="s">
        <v>45</v>
      </c>
      <c r="E29" s="188" t="s">
        <v>126</v>
      </c>
      <c r="F29" s="34" t="s">
        <v>100</v>
      </c>
      <c r="G29" s="215" t="s">
        <v>61</v>
      </c>
      <c r="H29" s="207" t="s">
        <v>41</v>
      </c>
      <c r="I29" s="32" t="s">
        <v>139</v>
      </c>
      <c r="J29" s="198" t="s">
        <v>320</v>
      </c>
      <c r="K29" s="117" t="s">
        <v>351</v>
      </c>
      <c r="L29" s="195">
        <v>4.8</v>
      </c>
      <c r="M29" s="195">
        <v>1.8</v>
      </c>
      <c r="N29" s="195">
        <v>1.6</v>
      </c>
      <c r="O29" s="195">
        <v>0.5</v>
      </c>
      <c r="P29" s="195">
        <v>1</v>
      </c>
      <c r="Q29" s="195">
        <v>1.5</v>
      </c>
      <c r="R29" s="196">
        <f t="shared" ref="R29" si="12">(L29*70+M29*75+N29*25+O29*60+P29*120+Q29*45)</f>
        <v>728.5</v>
      </c>
      <c r="T29" s="115"/>
      <c r="U29" s="140"/>
      <c r="V29" s="124"/>
      <c r="W29" s="124"/>
      <c r="X29" s="115"/>
      <c r="Y29" s="115"/>
    </row>
    <row r="30" spans="1:33" s="9" customFormat="1" ht="17.649999999999999" customHeight="1">
      <c r="A30" s="146" t="s">
        <v>264</v>
      </c>
      <c r="B30" s="142" t="s">
        <v>265</v>
      </c>
      <c r="C30" s="197"/>
      <c r="D30" s="33" t="s">
        <v>49</v>
      </c>
      <c r="E30" s="186"/>
      <c r="F30" s="33" t="s">
        <v>101</v>
      </c>
      <c r="G30" s="186"/>
      <c r="H30" s="207"/>
      <c r="I30" s="33" t="s">
        <v>140</v>
      </c>
      <c r="J30" s="199"/>
      <c r="K30" s="119" t="s">
        <v>352</v>
      </c>
      <c r="L30" s="195"/>
      <c r="M30" s="195"/>
      <c r="N30" s="195"/>
      <c r="O30" s="195"/>
      <c r="P30" s="195"/>
      <c r="Q30" s="195"/>
      <c r="R30" s="196" t="e">
        <v>#VALUE!</v>
      </c>
      <c r="T30" s="111"/>
      <c r="U30" s="141"/>
      <c r="V30" s="111"/>
      <c r="W30" s="141"/>
      <c r="X30" s="141"/>
      <c r="Y30" s="141"/>
    </row>
    <row r="31" spans="1:33" s="2" customFormat="1" ht="17.649999999999999" customHeight="1">
      <c r="A31" s="16">
        <f>A29+1</f>
        <v>43637</v>
      </c>
      <c r="B31" s="117" t="s">
        <v>266</v>
      </c>
      <c r="C31" s="188" t="s">
        <v>8</v>
      </c>
      <c r="D31" s="164" t="s">
        <v>95</v>
      </c>
      <c r="E31" s="190" t="s">
        <v>60</v>
      </c>
      <c r="F31" s="34" t="s">
        <v>369</v>
      </c>
      <c r="G31" s="190" t="s">
        <v>362</v>
      </c>
      <c r="H31" s="207" t="s">
        <v>41</v>
      </c>
      <c r="I31" s="34" t="s">
        <v>90</v>
      </c>
      <c r="J31" s="193"/>
      <c r="K31" s="117" t="s">
        <v>357</v>
      </c>
      <c r="L31" s="195">
        <v>4.8</v>
      </c>
      <c r="M31" s="195">
        <v>1.7</v>
      </c>
      <c r="N31" s="195">
        <v>1.6</v>
      </c>
      <c r="O31" s="195">
        <v>1</v>
      </c>
      <c r="P31" s="195">
        <v>0.5</v>
      </c>
      <c r="Q31" s="195">
        <v>1.6</v>
      </c>
      <c r="R31" s="196">
        <f t="shared" ref="R31" si="13">(L31*70+M31*75+N31*25+O31*60+P31*120+Q31*45)</f>
        <v>695.5</v>
      </c>
      <c r="T31" s="124"/>
      <c r="U31" s="115"/>
      <c r="V31" s="124"/>
      <c r="W31" s="115"/>
      <c r="X31" s="115"/>
      <c r="Y31" s="115"/>
    </row>
    <row r="32" spans="1:33" s="8" customFormat="1" ht="17.649999999999999" customHeight="1" thickBot="1">
      <c r="A32" s="17" t="s">
        <v>267</v>
      </c>
      <c r="B32" s="118" t="s">
        <v>268</v>
      </c>
      <c r="C32" s="189"/>
      <c r="D32" s="57" t="s">
        <v>96</v>
      </c>
      <c r="E32" s="191"/>
      <c r="F32" s="33" t="s">
        <v>370</v>
      </c>
      <c r="G32" s="208"/>
      <c r="H32" s="192"/>
      <c r="I32" s="24" t="s">
        <v>91</v>
      </c>
      <c r="J32" s="194"/>
      <c r="K32" s="118" t="s">
        <v>269</v>
      </c>
      <c r="L32" s="183"/>
      <c r="M32" s="183"/>
      <c r="N32" s="183"/>
      <c r="O32" s="183"/>
      <c r="P32" s="183"/>
      <c r="Q32" s="183"/>
      <c r="R32" s="185" t="e">
        <v>#VALUE!</v>
      </c>
      <c r="T32" s="124"/>
      <c r="U32" s="111"/>
      <c r="V32" s="126"/>
      <c r="W32" s="126"/>
      <c r="X32" s="126"/>
      <c r="Y32" s="126"/>
    </row>
    <row r="33" spans="1:33" s="2" customFormat="1" ht="17.649999999999999" customHeight="1">
      <c r="A33" s="18">
        <f>A31+3</f>
        <v>43640</v>
      </c>
      <c r="B33" s="117" t="s">
        <v>273</v>
      </c>
      <c r="C33" s="211" t="s">
        <v>38</v>
      </c>
      <c r="D33" s="32" t="s">
        <v>85</v>
      </c>
      <c r="E33" s="188" t="s">
        <v>59</v>
      </c>
      <c r="F33" s="20" t="s">
        <v>112</v>
      </c>
      <c r="G33" s="211" t="s">
        <v>58</v>
      </c>
      <c r="H33" s="211" t="s">
        <v>213</v>
      </c>
      <c r="I33" s="59" t="s">
        <v>46</v>
      </c>
      <c r="J33" s="212" t="s">
        <v>64</v>
      </c>
      <c r="K33" s="117" t="s">
        <v>353</v>
      </c>
      <c r="L33" s="221">
        <v>4.9000000000000004</v>
      </c>
      <c r="M33" s="182">
        <v>1.7</v>
      </c>
      <c r="N33" s="182">
        <v>1.6</v>
      </c>
      <c r="O33" s="209">
        <v>1</v>
      </c>
      <c r="P33" s="182"/>
      <c r="Q33" s="182">
        <v>1.5</v>
      </c>
      <c r="R33" s="210">
        <f t="shared" ref="R33" si="14">(L33*70+M33*75+N33*25+O33*60+P33*120+Q33*45)</f>
        <v>638</v>
      </c>
      <c r="T33" s="82"/>
      <c r="U33" s="125"/>
      <c r="V33" s="111"/>
      <c r="W33" s="115"/>
      <c r="X33" s="115"/>
      <c r="Y33" s="115"/>
      <c r="Z33" s="75"/>
      <c r="AA33" s="75"/>
      <c r="AB33" s="75"/>
      <c r="AC33" s="75"/>
      <c r="AD33" s="75"/>
      <c r="AE33" s="75"/>
      <c r="AF33" s="75"/>
      <c r="AG33" s="75"/>
    </row>
    <row r="34" spans="1:33" s="2" customFormat="1" ht="17.649999999999999" customHeight="1">
      <c r="A34" s="19" t="s">
        <v>271</v>
      </c>
      <c r="B34" s="119" t="s">
        <v>276</v>
      </c>
      <c r="C34" s="186"/>
      <c r="D34" s="33" t="s">
        <v>86</v>
      </c>
      <c r="E34" s="186"/>
      <c r="F34" s="33" t="s">
        <v>97</v>
      </c>
      <c r="G34" s="186"/>
      <c r="H34" s="186"/>
      <c r="I34" s="60" t="s">
        <v>76</v>
      </c>
      <c r="J34" s="213"/>
      <c r="K34" s="119" t="s">
        <v>354</v>
      </c>
      <c r="L34" s="206"/>
      <c r="M34" s="195"/>
      <c r="N34" s="195"/>
      <c r="O34" s="195"/>
      <c r="P34" s="195"/>
      <c r="Q34" s="195"/>
      <c r="R34" s="196" t="e">
        <v>#VALUE!</v>
      </c>
      <c r="T34" s="82"/>
      <c r="U34" s="111"/>
      <c r="V34" s="111"/>
      <c r="W34" s="115"/>
      <c r="X34" s="112"/>
      <c r="Y34" s="115"/>
      <c r="Z34" s="75"/>
      <c r="AA34" s="75"/>
      <c r="AB34" s="75"/>
      <c r="AC34" s="75"/>
      <c r="AD34" s="75"/>
      <c r="AE34" s="75"/>
      <c r="AF34" s="75"/>
      <c r="AG34" s="75"/>
    </row>
    <row r="35" spans="1:33" s="2" customFormat="1" ht="17.649999999999999" customHeight="1">
      <c r="A35" s="16">
        <f>A33+1</f>
        <v>43641</v>
      </c>
      <c r="B35" s="117" t="s">
        <v>270</v>
      </c>
      <c r="C35" s="207" t="s">
        <v>8</v>
      </c>
      <c r="D35" s="73" t="s">
        <v>314</v>
      </c>
      <c r="E35" s="190" t="s">
        <v>315</v>
      </c>
      <c r="F35" s="34" t="s">
        <v>205</v>
      </c>
      <c r="G35" s="188" t="s">
        <v>212</v>
      </c>
      <c r="H35" s="188" t="s">
        <v>65</v>
      </c>
      <c r="I35" s="22" t="s">
        <v>62</v>
      </c>
      <c r="J35" s="198" t="s">
        <v>322</v>
      </c>
      <c r="K35" s="117" t="s">
        <v>274</v>
      </c>
      <c r="L35" s="206">
        <v>4.9000000000000004</v>
      </c>
      <c r="M35" s="195">
        <v>1.8</v>
      </c>
      <c r="N35" s="195">
        <v>1.6</v>
      </c>
      <c r="O35" s="195">
        <v>0.5</v>
      </c>
      <c r="P35" s="195">
        <v>0.5</v>
      </c>
      <c r="Q35" s="195">
        <v>1.5</v>
      </c>
      <c r="R35" s="196">
        <f t="shared" ref="R35" si="15">(L35*70+M35*75+N35*25+O35*60+P35*120+Q35*45)</f>
        <v>675.5</v>
      </c>
      <c r="T35" s="115"/>
      <c r="U35" s="124"/>
      <c r="V35" s="124"/>
      <c r="W35" s="115"/>
      <c r="X35" s="115"/>
      <c r="Y35" s="115"/>
    </row>
    <row r="36" spans="1:33" s="8" customFormat="1" ht="17.649999999999999" customHeight="1">
      <c r="A36" s="14" t="s">
        <v>275</v>
      </c>
      <c r="B36" s="119" t="s">
        <v>272</v>
      </c>
      <c r="C36" s="197"/>
      <c r="D36" s="60" t="s">
        <v>316</v>
      </c>
      <c r="E36" s="208"/>
      <c r="F36" s="33" t="s">
        <v>206</v>
      </c>
      <c r="G36" s="186"/>
      <c r="H36" s="186"/>
      <c r="I36" s="23" t="s">
        <v>113</v>
      </c>
      <c r="J36" s="199"/>
      <c r="K36" s="119" t="s">
        <v>277</v>
      </c>
      <c r="L36" s="206"/>
      <c r="M36" s="195"/>
      <c r="N36" s="195"/>
      <c r="O36" s="195"/>
      <c r="P36" s="195"/>
      <c r="Q36" s="195"/>
      <c r="R36" s="196" t="e">
        <v>#VALUE!</v>
      </c>
      <c r="T36" s="126"/>
      <c r="U36" s="111"/>
      <c r="V36" s="125"/>
      <c r="W36" s="230"/>
      <c r="X36" s="126"/>
      <c r="Y36" s="126"/>
    </row>
    <row r="37" spans="1:33" s="133" customFormat="1" ht="17.649999999999999" customHeight="1">
      <c r="A37" s="144">
        <f>A35+1</f>
        <v>43642</v>
      </c>
      <c r="B37" s="127" t="s">
        <v>278</v>
      </c>
      <c r="C37" s="200" t="s">
        <v>37</v>
      </c>
      <c r="D37" s="89" t="s">
        <v>75</v>
      </c>
      <c r="E37" s="202" t="s">
        <v>61</v>
      </c>
      <c r="F37" s="90" t="s">
        <v>94</v>
      </c>
      <c r="G37" s="202" t="s">
        <v>202</v>
      </c>
      <c r="H37" s="202" t="s">
        <v>214</v>
      </c>
      <c r="I37" s="94" t="s">
        <v>92</v>
      </c>
      <c r="J37" s="204"/>
      <c r="K37" s="127" t="s">
        <v>279</v>
      </c>
      <c r="L37" s="268">
        <v>4.9000000000000004</v>
      </c>
      <c r="M37" s="266">
        <v>1.7</v>
      </c>
      <c r="N37" s="266">
        <v>1.6</v>
      </c>
      <c r="O37" s="266">
        <v>1.5</v>
      </c>
      <c r="P37" s="266">
        <v>0.5</v>
      </c>
      <c r="Q37" s="266">
        <v>1.8</v>
      </c>
      <c r="R37" s="265">
        <f t="shared" ref="R37" si="16">(L37*70+M37*75+N37*25+O37*60+P37*120+Q37*45)</f>
        <v>741.5</v>
      </c>
      <c r="T37" s="132"/>
      <c r="U37" s="124"/>
      <c r="V37" s="111"/>
      <c r="W37" s="230"/>
      <c r="X37" s="132"/>
      <c r="Y37" s="132"/>
    </row>
    <row r="38" spans="1:33" s="139" customFormat="1" ht="17.649999999999999" customHeight="1">
      <c r="A38" s="91" t="s">
        <v>280</v>
      </c>
      <c r="B38" s="134" t="s">
        <v>281</v>
      </c>
      <c r="C38" s="201"/>
      <c r="D38" s="92" t="s">
        <v>84</v>
      </c>
      <c r="E38" s="203"/>
      <c r="F38" s="92" t="s">
        <v>323</v>
      </c>
      <c r="G38" s="203"/>
      <c r="H38" s="203"/>
      <c r="I38" s="92" t="s">
        <v>93</v>
      </c>
      <c r="J38" s="205"/>
      <c r="K38" s="134"/>
      <c r="L38" s="269"/>
      <c r="M38" s="267"/>
      <c r="N38" s="267"/>
      <c r="O38" s="266"/>
      <c r="P38" s="267"/>
      <c r="Q38" s="267"/>
      <c r="R38" s="265" t="e">
        <v>#VALUE!</v>
      </c>
      <c r="T38" s="136"/>
      <c r="U38" s="137"/>
      <c r="V38" s="124"/>
      <c r="W38" s="138"/>
      <c r="X38" s="136"/>
      <c r="Y38" s="136"/>
    </row>
    <row r="39" spans="1:33" s="2" customFormat="1" ht="17.649999999999999" customHeight="1">
      <c r="A39" s="145">
        <f>A37+1</f>
        <v>43643</v>
      </c>
      <c r="B39" s="120" t="s">
        <v>282</v>
      </c>
      <c r="C39" s="186" t="s">
        <v>57</v>
      </c>
      <c r="D39" s="32" t="s">
        <v>107</v>
      </c>
      <c r="E39" s="188" t="s">
        <v>58</v>
      </c>
      <c r="F39" s="34" t="s">
        <v>108</v>
      </c>
      <c r="G39" s="188" t="s">
        <v>61</v>
      </c>
      <c r="H39" s="188" t="s">
        <v>41</v>
      </c>
      <c r="I39" s="32" t="s">
        <v>111</v>
      </c>
      <c r="J39" s="198" t="s">
        <v>320</v>
      </c>
      <c r="K39" s="117" t="s">
        <v>285</v>
      </c>
      <c r="L39" s="195">
        <v>5</v>
      </c>
      <c r="M39" s="195">
        <v>1.8</v>
      </c>
      <c r="N39" s="195">
        <v>1.6</v>
      </c>
      <c r="O39" s="195">
        <v>0.5</v>
      </c>
      <c r="P39" s="195"/>
      <c r="Q39" s="195">
        <v>1.5</v>
      </c>
      <c r="R39" s="196">
        <f t="shared" ref="R39" si="17">(L39*70+M39*75+N39*25+O39*60+P39*120+Q39*45)</f>
        <v>622.5</v>
      </c>
      <c r="T39" s="115"/>
      <c r="U39" s="140"/>
      <c r="V39" s="124"/>
      <c r="W39" s="124"/>
      <c r="X39" s="115"/>
      <c r="Y39" s="115"/>
    </row>
    <row r="40" spans="1:33" s="9" customFormat="1" ht="17.649999999999999" customHeight="1">
      <c r="A40" s="146" t="s">
        <v>264</v>
      </c>
      <c r="B40" s="119" t="s">
        <v>283</v>
      </c>
      <c r="C40" s="197"/>
      <c r="D40" s="33" t="s">
        <v>66</v>
      </c>
      <c r="E40" s="186"/>
      <c r="F40" s="33" t="s">
        <v>109</v>
      </c>
      <c r="G40" s="186"/>
      <c r="H40" s="186"/>
      <c r="I40" s="33" t="s">
        <v>114</v>
      </c>
      <c r="J40" s="199"/>
      <c r="K40" s="142" t="s">
        <v>288</v>
      </c>
      <c r="L40" s="195"/>
      <c r="M40" s="195"/>
      <c r="N40" s="195"/>
      <c r="O40" s="195"/>
      <c r="P40" s="195"/>
      <c r="Q40" s="195"/>
      <c r="R40" s="196" t="e">
        <v>#VALUE!</v>
      </c>
      <c r="T40" s="111"/>
      <c r="U40" s="141"/>
      <c r="V40" s="141"/>
      <c r="W40" s="141"/>
      <c r="X40" s="141"/>
      <c r="Y40" s="141"/>
    </row>
    <row r="41" spans="1:33" s="2" customFormat="1" ht="17.649999999999999" customHeight="1">
      <c r="A41" s="16">
        <f>A39+1</f>
        <v>43644</v>
      </c>
      <c r="B41" s="117" t="s">
        <v>284</v>
      </c>
      <c r="C41" s="186" t="s">
        <v>8</v>
      </c>
      <c r="D41" s="34" t="s">
        <v>203</v>
      </c>
      <c r="E41" s="188" t="s">
        <v>59</v>
      </c>
      <c r="F41" s="34" t="s">
        <v>371</v>
      </c>
      <c r="G41" s="190" t="s">
        <v>123</v>
      </c>
      <c r="H41" s="186" t="s">
        <v>41</v>
      </c>
      <c r="I41" s="34" t="s">
        <v>115</v>
      </c>
      <c r="J41" s="193"/>
      <c r="K41" s="117" t="s">
        <v>356</v>
      </c>
      <c r="L41" s="195">
        <v>5</v>
      </c>
      <c r="M41" s="195">
        <v>1.7</v>
      </c>
      <c r="N41" s="195">
        <v>1.6</v>
      </c>
      <c r="O41" s="195">
        <v>1</v>
      </c>
      <c r="P41" s="195"/>
      <c r="Q41" s="195">
        <v>1.5</v>
      </c>
      <c r="R41" s="196">
        <f t="shared" ref="R41" si="18">(L41*70+M41*75+N41*25+O41*60+P41*120+Q41*45)</f>
        <v>645</v>
      </c>
      <c r="T41" s="124"/>
      <c r="U41" s="115"/>
      <c r="V41" s="115"/>
      <c r="W41" s="115"/>
      <c r="X41" s="115"/>
      <c r="Y41" s="115"/>
    </row>
    <row r="42" spans="1:33" s="8" customFormat="1" ht="17.649999999999999" customHeight="1" thickBot="1">
      <c r="A42" s="17" t="s">
        <v>286</v>
      </c>
      <c r="B42" s="118" t="s">
        <v>287</v>
      </c>
      <c r="C42" s="187"/>
      <c r="D42" s="24" t="s">
        <v>204</v>
      </c>
      <c r="E42" s="189"/>
      <c r="F42" s="24" t="s">
        <v>372</v>
      </c>
      <c r="G42" s="191"/>
      <c r="H42" s="192"/>
      <c r="I42" s="24" t="s">
        <v>116</v>
      </c>
      <c r="J42" s="194"/>
      <c r="K42" s="142" t="s">
        <v>355</v>
      </c>
      <c r="L42" s="183"/>
      <c r="M42" s="183"/>
      <c r="N42" s="183"/>
      <c r="O42" s="183"/>
      <c r="P42" s="183"/>
      <c r="Q42" s="183"/>
      <c r="R42" s="185" t="e">
        <v>#VALUE!</v>
      </c>
      <c r="T42" s="124"/>
      <c r="U42" s="111"/>
      <c r="V42" s="126"/>
      <c r="W42" s="126"/>
      <c r="X42" s="126"/>
      <c r="Y42" s="126"/>
    </row>
    <row r="43" spans="1:33" s="149" customFormat="1" ht="14.45" customHeight="1">
      <c r="A43" s="248" t="s">
        <v>289</v>
      </c>
      <c r="B43" s="249"/>
      <c r="C43" s="249"/>
      <c r="D43" s="147" t="s">
        <v>290</v>
      </c>
      <c r="E43" s="250" t="s">
        <v>291</v>
      </c>
      <c r="F43" s="250"/>
      <c r="G43" s="251" t="s">
        <v>292</v>
      </c>
      <c r="H43" s="251"/>
      <c r="I43" s="250" t="s">
        <v>293</v>
      </c>
      <c r="J43" s="250"/>
      <c r="K43" s="148" t="s">
        <v>294</v>
      </c>
      <c r="L43" s="250" t="s">
        <v>295</v>
      </c>
      <c r="M43" s="250"/>
      <c r="N43" s="250"/>
      <c r="O43" s="251" t="s">
        <v>296</v>
      </c>
      <c r="P43" s="251"/>
      <c r="Q43" s="251"/>
      <c r="R43" s="252"/>
    </row>
    <row r="44" spans="1:33" s="149" customFormat="1" ht="20.45" customHeight="1">
      <c r="A44" s="259" t="s">
        <v>297</v>
      </c>
      <c r="B44" s="260"/>
      <c r="C44" s="260"/>
      <c r="D44" s="150">
        <v>550</v>
      </c>
      <c r="E44" s="261" t="s">
        <v>298</v>
      </c>
      <c r="F44" s="261"/>
      <c r="G44" s="261" t="s">
        <v>299</v>
      </c>
      <c r="H44" s="261"/>
      <c r="I44" s="261" t="s">
        <v>300</v>
      </c>
      <c r="J44" s="261"/>
      <c r="K44" s="151">
        <v>1</v>
      </c>
      <c r="L44" s="262">
        <v>0.5</v>
      </c>
      <c r="M44" s="262"/>
      <c r="N44" s="262"/>
      <c r="O44" s="263" t="s">
        <v>299</v>
      </c>
      <c r="P44" s="263"/>
      <c r="Q44" s="263"/>
      <c r="R44" s="264"/>
    </row>
    <row r="45" spans="1:33" s="149" customFormat="1" ht="20.45" customHeight="1" thickBot="1">
      <c r="A45" s="253" t="s">
        <v>301</v>
      </c>
      <c r="B45" s="254"/>
      <c r="C45" s="254"/>
      <c r="D45" s="152">
        <v>700</v>
      </c>
      <c r="E45" s="255" t="s">
        <v>302</v>
      </c>
      <c r="F45" s="255"/>
      <c r="G45" s="255" t="s">
        <v>299</v>
      </c>
      <c r="H45" s="255"/>
      <c r="I45" s="255" t="s">
        <v>299</v>
      </c>
      <c r="J45" s="255"/>
      <c r="K45" s="153">
        <v>1</v>
      </c>
      <c r="L45" s="256">
        <v>0.5</v>
      </c>
      <c r="M45" s="256"/>
      <c r="N45" s="256"/>
      <c r="O45" s="257" t="s">
        <v>303</v>
      </c>
      <c r="P45" s="257"/>
      <c r="Q45" s="257"/>
      <c r="R45" s="258"/>
    </row>
    <row r="46" spans="1:33" s="12" customFormat="1" ht="14.65" customHeight="1">
      <c r="A46" s="53" t="s">
        <v>33</v>
      </c>
      <c r="B46" s="154"/>
      <c r="C46" s="44"/>
      <c r="D46" s="45"/>
      <c r="E46" s="46"/>
      <c r="F46" s="46"/>
      <c r="G46" s="46"/>
      <c r="H46" s="45"/>
      <c r="I46" s="45"/>
      <c r="J46" s="46"/>
      <c r="K46" s="154"/>
      <c r="L46" s="44"/>
      <c r="M46" s="44"/>
      <c r="N46" s="44"/>
      <c r="O46" s="44"/>
      <c r="P46" s="44"/>
      <c r="Q46" s="47"/>
      <c r="R46" s="46"/>
      <c r="S46" s="13"/>
      <c r="V46" s="155"/>
      <c r="W46" s="155"/>
      <c r="X46" s="155"/>
      <c r="Y46" s="155"/>
    </row>
    <row r="47" spans="1:33" s="12" customFormat="1" ht="14.65" customHeight="1">
      <c r="A47" s="41" t="s">
        <v>34</v>
      </c>
      <c r="B47" s="149"/>
      <c r="C47" s="48"/>
      <c r="D47" s="49"/>
      <c r="E47" s="48"/>
      <c r="F47" s="48"/>
      <c r="G47" s="48"/>
      <c r="H47" s="49"/>
      <c r="I47" s="49"/>
      <c r="J47" s="48"/>
      <c r="K47" s="149"/>
      <c r="L47" s="48"/>
      <c r="M47" s="48"/>
      <c r="N47" s="48"/>
      <c r="O47" s="48"/>
      <c r="P47" s="48"/>
      <c r="Q47" s="50"/>
      <c r="R47" s="48"/>
      <c r="S47" s="13"/>
      <c r="V47" s="155"/>
      <c r="W47" s="155"/>
      <c r="X47" s="155"/>
      <c r="Y47" s="155"/>
    </row>
    <row r="48" spans="1:33" ht="14.65" customHeight="1">
      <c r="A48" s="67"/>
      <c r="C48" s="48"/>
      <c r="D48" s="67" t="s">
        <v>304</v>
      </c>
      <c r="E48" s="48"/>
      <c r="F48" s="66" t="s">
        <v>305</v>
      </c>
      <c r="G48" s="48"/>
      <c r="H48" s="48"/>
      <c r="I48" s="48"/>
      <c r="J48" s="51" t="s">
        <v>35</v>
      </c>
      <c r="K48" s="149" t="s">
        <v>306</v>
      </c>
      <c r="L48" s="48"/>
      <c r="M48" s="48"/>
      <c r="N48" s="48"/>
      <c r="O48" s="48"/>
      <c r="P48" s="48"/>
      <c r="Q48" s="48"/>
      <c r="R48" s="48"/>
    </row>
    <row r="49" spans="1:10" ht="21" customHeight="1">
      <c r="A49" s="42"/>
      <c r="C49" s="48"/>
      <c r="D49" s="49"/>
      <c r="E49" s="48"/>
      <c r="F49" s="48"/>
      <c r="G49" s="48"/>
      <c r="H49" s="49"/>
      <c r="I49" s="49"/>
      <c r="J49" s="46"/>
    </row>
    <row r="50" spans="1:10" ht="21" customHeight="1">
      <c r="A50" s="41"/>
      <c r="B50" s="111"/>
      <c r="C50" s="48"/>
      <c r="D50" s="49"/>
      <c r="E50" s="52"/>
      <c r="F50" s="48"/>
      <c r="G50" s="48"/>
      <c r="H50" s="49"/>
      <c r="I50" s="49"/>
      <c r="J50" s="48"/>
    </row>
    <row r="51" spans="1:10" ht="21" customHeight="1">
      <c r="A51" s="156"/>
      <c r="B51" s="124"/>
      <c r="C51" s="157"/>
      <c r="D51" s="158"/>
      <c r="E51" s="35"/>
      <c r="F51" s="35"/>
      <c r="G51" s="35"/>
      <c r="H51" s="37"/>
      <c r="I51" s="37"/>
      <c r="J51" s="48"/>
    </row>
    <row r="52" spans="1:10" ht="21" customHeight="1">
      <c r="B52" s="111"/>
      <c r="G52" s="68"/>
    </row>
    <row r="53" spans="1:10" ht="21" customHeight="1">
      <c r="B53" s="124"/>
    </row>
    <row r="54" spans="1:10" ht="21" customHeight="1">
      <c r="A54" s="1"/>
      <c r="C54" s="1"/>
    </row>
    <row r="55" spans="1:10" ht="21" customHeight="1">
      <c r="A55" s="1"/>
      <c r="B55" s="159"/>
      <c r="C55" s="1"/>
    </row>
    <row r="56" spans="1:10" ht="21" customHeight="1">
      <c r="A56" s="1"/>
      <c r="B56" s="160"/>
      <c r="C56" s="1"/>
    </row>
  </sheetData>
  <sheetProtection selectLockedCells="1" selectUnlockedCells="1"/>
  <mergeCells count="264">
    <mergeCell ref="A1:R1"/>
    <mergeCell ref="D2:E2"/>
    <mergeCell ref="F2:G2"/>
    <mergeCell ref="C3:C4"/>
    <mergeCell ref="E3:E4"/>
    <mergeCell ref="G3:G4"/>
    <mergeCell ref="H3:H4"/>
    <mergeCell ref="J3:J4"/>
    <mergeCell ref="W6:W7"/>
    <mergeCell ref="C7:C8"/>
    <mergeCell ref="E7:E8"/>
    <mergeCell ref="G7:G8"/>
    <mergeCell ref="H7:H8"/>
    <mergeCell ref="J7:J8"/>
    <mergeCell ref="L7:L8"/>
    <mergeCell ref="R3:R4"/>
    <mergeCell ref="C5:C6"/>
    <mergeCell ref="E5:E6"/>
    <mergeCell ref="G5:G6"/>
    <mergeCell ref="H5:H6"/>
    <mergeCell ref="J5:J6"/>
    <mergeCell ref="L5:L6"/>
    <mergeCell ref="M5:M6"/>
    <mergeCell ref="N5:N6"/>
    <mergeCell ref="L3:L4"/>
    <mergeCell ref="M3:M4"/>
    <mergeCell ref="N3:N4"/>
    <mergeCell ref="O3:O4"/>
    <mergeCell ref="P3:P4"/>
    <mergeCell ref="Q3:Q4"/>
    <mergeCell ref="M7:M8"/>
    <mergeCell ref="N7:N8"/>
    <mergeCell ref="O7:O8"/>
    <mergeCell ref="P7:P8"/>
    <mergeCell ref="Q7:Q8"/>
    <mergeCell ref="R7:R8"/>
    <mergeCell ref="P5:P6"/>
    <mergeCell ref="Q5:Q6"/>
    <mergeCell ref="R5:R6"/>
    <mergeCell ref="M9:M10"/>
    <mergeCell ref="N9:N10"/>
    <mergeCell ref="O9:O10"/>
    <mergeCell ref="P9:P10"/>
    <mergeCell ref="Q9:Q10"/>
    <mergeCell ref="R9:R10"/>
    <mergeCell ref="O5:O6"/>
    <mergeCell ref="C9:C10"/>
    <mergeCell ref="E9:E10"/>
    <mergeCell ref="G9:G10"/>
    <mergeCell ref="H9:H10"/>
    <mergeCell ref="J9:J10"/>
    <mergeCell ref="L9:L10"/>
    <mergeCell ref="M11:M12"/>
    <mergeCell ref="N11:N12"/>
    <mergeCell ref="O11:O12"/>
    <mergeCell ref="P11:P12"/>
    <mergeCell ref="Q11:Q12"/>
    <mergeCell ref="R11:R12"/>
    <mergeCell ref="C11:C12"/>
    <mergeCell ref="E11:E12"/>
    <mergeCell ref="G11:G12"/>
    <mergeCell ref="H11:H12"/>
    <mergeCell ref="J11:J12"/>
    <mergeCell ref="L11:L12"/>
    <mergeCell ref="M13:M14"/>
    <mergeCell ref="N13:N14"/>
    <mergeCell ref="O13:O14"/>
    <mergeCell ref="P13:P14"/>
    <mergeCell ref="Q13:Q14"/>
    <mergeCell ref="R13:R14"/>
    <mergeCell ref="C13:C14"/>
    <mergeCell ref="E13:E14"/>
    <mergeCell ref="G13:G14"/>
    <mergeCell ref="H13:H14"/>
    <mergeCell ref="J13:J14"/>
    <mergeCell ref="L13:L14"/>
    <mergeCell ref="M15:M16"/>
    <mergeCell ref="N15:N16"/>
    <mergeCell ref="O15:O16"/>
    <mergeCell ref="P15:P16"/>
    <mergeCell ref="Q15:Q16"/>
    <mergeCell ref="R15:R16"/>
    <mergeCell ref="C15:C16"/>
    <mergeCell ref="E15:E16"/>
    <mergeCell ref="G15:G16"/>
    <mergeCell ref="H15:H16"/>
    <mergeCell ref="J15:J16"/>
    <mergeCell ref="L15:L16"/>
    <mergeCell ref="M17:M18"/>
    <mergeCell ref="N17:N18"/>
    <mergeCell ref="O17:O18"/>
    <mergeCell ref="P17:P18"/>
    <mergeCell ref="Q17:Q18"/>
    <mergeCell ref="R17:R18"/>
    <mergeCell ref="C17:C18"/>
    <mergeCell ref="E17:E18"/>
    <mergeCell ref="G17:G18"/>
    <mergeCell ref="H17:H18"/>
    <mergeCell ref="J17:J18"/>
    <mergeCell ref="L17:L18"/>
    <mergeCell ref="M19:M20"/>
    <mergeCell ref="N19:N20"/>
    <mergeCell ref="O19:O20"/>
    <mergeCell ref="P19:P20"/>
    <mergeCell ref="Q19:Q20"/>
    <mergeCell ref="R19:R20"/>
    <mergeCell ref="C19:C20"/>
    <mergeCell ref="E19:E20"/>
    <mergeCell ref="G19:G20"/>
    <mergeCell ref="H19:H20"/>
    <mergeCell ref="J19:J20"/>
    <mergeCell ref="L19:L20"/>
    <mergeCell ref="M21:M22"/>
    <mergeCell ref="N21:N22"/>
    <mergeCell ref="O21:O22"/>
    <mergeCell ref="P21:P22"/>
    <mergeCell ref="Q21:Q22"/>
    <mergeCell ref="R21:R22"/>
    <mergeCell ref="C21:C22"/>
    <mergeCell ref="E21:E22"/>
    <mergeCell ref="G21:G22"/>
    <mergeCell ref="H21:H22"/>
    <mergeCell ref="J21:J22"/>
    <mergeCell ref="L21:L22"/>
    <mergeCell ref="Q23:Q24"/>
    <mergeCell ref="R23:R24"/>
    <mergeCell ref="C25:C26"/>
    <mergeCell ref="E25:E26"/>
    <mergeCell ref="G25:G26"/>
    <mergeCell ref="H25:H26"/>
    <mergeCell ref="J25:J26"/>
    <mergeCell ref="L25:L26"/>
    <mergeCell ref="M25:M26"/>
    <mergeCell ref="N25:N26"/>
    <mergeCell ref="L23:L24"/>
    <mergeCell ref="M23:M24"/>
    <mergeCell ref="N23:N24"/>
    <mergeCell ref="O23:O24"/>
    <mergeCell ref="P23:P24"/>
    <mergeCell ref="C23:C24"/>
    <mergeCell ref="E23:E24"/>
    <mergeCell ref="G23:G24"/>
    <mergeCell ref="H23:H24"/>
    <mergeCell ref="O25:O26"/>
    <mergeCell ref="P25:P26"/>
    <mergeCell ref="Q25:Q26"/>
    <mergeCell ref="R25:R26"/>
    <mergeCell ref="J23:J24"/>
    <mergeCell ref="W26:W27"/>
    <mergeCell ref="C27:C28"/>
    <mergeCell ref="E27:E28"/>
    <mergeCell ref="G27:G28"/>
    <mergeCell ref="H27:H28"/>
    <mergeCell ref="J27:J28"/>
    <mergeCell ref="R27:R28"/>
    <mergeCell ref="C29:C30"/>
    <mergeCell ref="E29:E30"/>
    <mergeCell ref="G29:G30"/>
    <mergeCell ref="H29:H30"/>
    <mergeCell ref="J29:J30"/>
    <mergeCell ref="L29:L30"/>
    <mergeCell ref="M29:M30"/>
    <mergeCell ref="N29:N30"/>
    <mergeCell ref="O29:O30"/>
    <mergeCell ref="L27:L28"/>
    <mergeCell ref="M27:M28"/>
    <mergeCell ref="N27:N28"/>
    <mergeCell ref="O27:O28"/>
    <mergeCell ref="P27:P28"/>
    <mergeCell ref="Q27:Q28"/>
    <mergeCell ref="P29:P30"/>
    <mergeCell ref="Q29:Q30"/>
    <mergeCell ref="R29:R30"/>
    <mergeCell ref="C31:C32"/>
    <mergeCell ref="E31:E32"/>
    <mergeCell ref="G31:G32"/>
    <mergeCell ref="H31:H32"/>
    <mergeCell ref="J31:J32"/>
    <mergeCell ref="L31:L32"/>
    <mergeCell ref="M31:M32"/>
    <mergeCell ref="N31:N32"/>
    <mergeCell ref="O31:O32"/>
    <mergeCell ref="P31:P32"/>
    <mergeCell ref="Q31:Q32"/>
    <mergeCell ref="R31:R32"/>
    <mergeCell ref="C33:C34"/>
    <mergeCell ref="E33:E34"/>
    <mergeCell ref="G33:G34"/>
    <mergeCell ref="H33:H34"/>
    <mergeCell ref="J33:J34"/>
    <mergeCell ref="W36:W37"/>
    <mergeCell ref="C37:C38"/>
    <mergeCell ref="E37:E38"/>
    <mergeCell ref="G37:G38"/>
    <mergeCell ref="H37:H38"/>
    <mergeCell ref="J37:J38"/>
    <mergeCell ref="L37:L38"/>
    <mergeCell ref="R33:R34"/>
    <mergeCell ref="C35:C36"/>
    <mergeCell ref="E35:E36"/>
    <mergeCell ref="G35:G36"/>
    <mergeCell ref="H35:H36"/>
    <mergeCell ref="J35:J36"/>
    <mergeCell ref="L35:L36"/>
    <mergeCell ref="M35:M36"/>
    <mergeCell ref="N35:N36"/>
    <mergeCell ref="O35:O36"/>
    <mergeCell ref="L33:L34"/>
    <mergeCell ref="M33:M34"/>
    <mergeCell ref="N33:N34"/>
    <mergeCell ref="O33:O34"/>
    <mergeCell ref="P33:P34"/>
    <mergeCell ref="Q33:Q34"/>
    <mergeCell ref="M37:M38"/>
    <mergeCell ref="N37:N38"/>
    <mergeCell ref="O37:O38"/>
    <mergeCell ref="P37:P38"/>
    <mergeCell ref="Q37:Q38"/>
    <mergeCell ref="R37:R38"/>
    <mergeCell ref="P35:P36"/>
    <mergeCell ref="Q35:Q36"/>
    <mergeCell ref="R35:R36"/>
    <mergeCell ref="R41:R42"/>
    <mergeCell ref="C41:C42"/>
    <mergeCell ref="E41:E42"/>
    <mergeCell ref="G41:G42"/>
    <mergeCell ref="H41:H42"/>
    <mergeCell ref="J41:J42"/>
    <mergeCell ref="L41:L42"/>
    <mergeCell ref="M39:M40"/>
    <mergeCell ref="N39:N40"/>
    <mergeCell ref="O39:O40"/>
    <mergeCell ref="P39:P40"/>
    <mergeCell ref="Q39:Q40"/>
    <mergeCell ref="R39:R40"/>
    <mergeCell ref="C39:C40"/>
    <mergeCell ref="E39:E40"/>
    <mergeCell ref="G39:G40"/>
    <mergeCell ref="H39:H40"/>
    <mergeCell ref="J39:J40"/>
    <mergeCell ref="L39:L40"/>
    <mergeCell ref="A45:C45"/>
    <mergeCell ref="E45:F45"/>
    <mergeCell ref="G45:H45"/>
    <mergeCell ref="I45:J45"/>
    <mergeCell ref="L45:N45"/>
    <mergeCell ref="O45:R45"/>
    <mergeCell ref="A44:C44"/>
    <mergeCell ref="E44:F44"/>
    <mergeCell ref="G44:H44"/>
    <mergeCell ref="I44:J44"/>
    <mergeCell ref="L44:N44"/>
    <mergeCell ref="O44:R44"/>
    <mergeCell ref="A43:C43"/>
    <mergeCell ref="E43:F43"/>
    <mergeCell ref="G43:H43"/>
    <mergeCell ref="I43:J43"/>
    <mergeCell ref="L43:N43"/>
    <mergeCell ref="O43:R43"/>
    <mergeCell ref="M41:M42"/>
    <mergeCell ref="N41:N42"/>
    <mergeCell ref="O41:O42"/>
    <mergeCell ref="P41:P42"/>
    <mergeCell ref="Q41:Q42"/>
  </mergeCells>
  <phoneticPr fontId="39" type="noConversion"/>
  <conditionalFormatting sqref="I25:I26">
    <cfRule type="duplicateValues" dxfId="2" priority="3"/>
  </conditionalFormatting>
  <conditionalFormatting sqref="I37:I38">
    <cfRule type="duplicateValues" dxfId="1" priority="2"/>
  </conditionalFormatting>
  <conditionalFormatting sqref="I21:I22">
    <cfRule type="duplicateValues" dxfId="0" priority="1"/>
  </conditionalFormatting>
  <printOptions horizontalCentered="1" verticalCentered="1"/>
  <pageMargins left="0" right="0" top="0.23622047244094491" bottom="0.15748031496062992" header="0.27559055118110237" footer="0.23622047244094491"/>
  <pageSetup paperSize="9" scale="46" firstPageNumber="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楊梅6月菜單(葷) </vt:lpstr>
      <vt:lpstr>楊梅6月菜單(素) </vt:lpstr>
      <vt:lpstr>楊梅6月幼兒園菜單</vt:lpstr>
      <vt:lpstr>楊梅6月幼兒園菜單!Print_Area</vt:lpstr>
      <vt:lpstr>'楊梅6月菜單(素) '!Print_Area</vt:lpstr>
      <vt:lpstr>'楊梅6月菜單(葷)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st007</dc:creator>
  <cp:lastModifiedBy>user</cp:lastModifiedBy>
  <cp:lastPrinted>2018-05-22T05:30:47Z</cp:lastPrinted>
  <dcterms:created xsi:type="dcterms:W3CDTF">2015-09-21T03:51:41Z</dcterms:created>
  <dcterms:modified xsi:type="dcterms:W3CDTF">2019-05-21T00:36:06Z</dcterms:modified>
</cp:coreProperties>
</file>