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drawings/drawing3.xml" ContentType="application/vnd.openxmlformats-officedocument.drawing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95" yWindow="-450" windowWidth="9450" windowHeight="10950" tabRatio="894" activeTab="2"/>
  </bookViews>
  <sheets>
    <sheet name="楊梅5月菜單(葷)" sheetId="1" r:id="rId1"/>
    <sheet name="楊梅5月菜單(素) " sheetId="31" r:id="rId2"/>
    <sheet name="楊梅5月幼兒園菜單" sheetId="32" r:id="rId3"/>
  </sheets>
  <definedNames>
    <definedName name="_xlnm.Print_Area" localSheetId="2">楊梅5月幼兒園菜單!$A$1:$R$55</definedName>
    <definedName name="_xlnm.Print_Area" localSheetId="1">'楊梅5月菜單(素) '!$A$1:$P$57</definedName>
    <definedName name="_xlnm.Print_Area" localSheetId="0">'楊梅5月菜單(葷)'!$A$1:$P$57</definedName>
    <definedName name="Z_2533F5A2_B850_4827_AF0B_9273D21E96F6_.wvu.PrintArea" localSheetId="2" hidden="1">楊梅5月幼兒園菜單!$A$1:$R$52</definedName>
    <definedName name="Z_2533F5A2_B850_4827_AF0B_9273D21E96F6_.wvu.Rows" localSheetId="2" hidden="1">楊梅5月幼兒園菜單!$42:$42</definedName>
    <definedName name="Z_BA281A06_F44F_4E2E_8200_119C13A6BFB7_.wvu.Cols" localSheetId="2" hidden="1">楊梅5月幼兒園菜單!$L:$R</definedName>
    <definedName name="Z_BA281A06_F44F_4E2E_8200_119C13A6BFB7_.wvu.PrintArea" localSheetId="2" hidden="1">楊梅5月幼兒園菜單!$A$1:$R$52</definedName>
    <definedName name="Z_BA281A06_F44F_4E2E_8200_119C13A6BFB7_.wvu.Rows" localSheetId="2" hidden="1">楊梅5月幼兒園菜單!$42:$52</definedName>
  </definedNames>
  <calcPr calcId="145621"/>
</workbook>
</file>

<file path=xl/calcChain.xml><?xml version="1.0" encoding="utf-8"?>
<calcChain xmlns="http://schemas.openxmlformats.org/spreadsheetml/2006/main">
  <c r="P49" i="31" l="1"/>
  <c r="P47" i="31"/>
  <c r="P45" i="31"/>
  <c r="P43" i="31"/>
  <c r="P41" i="31"/>
  <c r="P39" i="31"/>
  <c r="P37" i="31"/>
  <c r="P35" i="31"/>
  <c r="P33" i="31"/>
  <c r="P31" i="31"/>
  <c r="P29" i="31"/>
  <c r="P27" i="31"/>
  <c r="P25" i="31"/>
  <c r="P23" i="31"/>
  <c r="P21" i="31"/>
  <c r="P19" i="31"/>
  <c r="P17" i="31"/>
  <c r="P15" i="31"/>
  <c r="P13" i="31"/>
  <c r="P11" i="31"/>
  <c r="P49" i="1" l="1"/>
  <c r="R6" i="32" l="1"/>
  <c r="A42" i="32"/>
  <c r="A44" i="32" s="1"/>
  <c r="A46" i="32" s="1"/>
  <c r="A48" i="32" s="1"/>
  <c r="R48" i="32"/>
  <c r="R46" i="32"/>
  <c r="R44" i="32"/>
  <c r="R42" i="32"/>
  <c r="R40" i="32"/>
  <c r="R38" i="32"/>
  <c r="R36" i="32"/>
  <c r="R34" i="32"/>
  <c r="R32" i="32"/>
  <c r="A32" i="32"/>
  <c r="A34" i="32" s="1"/>
  <c r="A36" i="32" s="1"/>
  <c r="A38" i="32" s="1"/>
  <c r="R30" i="32"/>
  <c r="R28" i="32"/>
  <c r="R26" i="32"/>
  <c r="R24" i="32"/>
  <c r="R22" i="32"/>
  <c r="A22" i="32"/>
  <c r="A24" i="32" s="1"/>
  <c r="A26" i="32" s="1"/>
  <c r="A28" i="32" s="1"/>
  <c r="R20" i="32"/>
  <c r="R18" i="32"/>
  <c r="R16" i="32"/>
  <c r="R14" i="32"/>
  <c r="R12" i="32"/>
  <c r="A12" i="32"/>
  <c r="A14" i="32" s="1"/>
  <c r="A16" i="32" s="1"/>
  <c r="A18" i="32" s="1"/>
  <c r="R10" i="32"/>
  <c r="R4" i="32"/>
  <c r="A6" i="32"/>
  <c r="A8" i="32" s="1"/>
  <c r="P7" i="31" l="1"/>
  <c r="P5" i="31"/>
  <c r="A7" i="31" l="1"/>
  <c r="A9" i="31" s="1"/>
  <c r="A11" i="31" s="1"/>
  <c r="A13" i="31" s="1"/>
  <c r="A15" i="31" s="1"/>
  <c r="A17" i="31" s="1"/>
  <c r="A19" i="31" s="1"/>
  <c r="A21" i="31" s="1"/>
  <c r="A23" i="31" s="1"/>
  <c r="A25" i="31" s="1"/>
  <c r="A27" i="31" s="1"/>
  <c r="A29" i="31" s="1"/>
  <c r="A31" i="31" s="1"/>
  <c r="A33" i="31" s="1"/>
  <c r="A35" i="31" s="1"/>
  <c r="A37" i="31" s="1"/>
  <c r="A39" i="31" s="1"/>
  <c r="A41" i="31" l="1"/>
  <c r="A43" i="31" s="1"/>
  <c r="A45" i="31" s="1"/>
  <c r="A47" i="31" s="1"/>
  <c r="P29" i="1"/>
  <c r="P27" i="1"/>
  <c r="A49" i="31" l="1"/>
  <c r="A7" i="1"/>
  <c r="A9" i="1" s="1"/>
  <c r="A11" i="1" s="1"/>
  <c r="A13" i="1" s="1"/>
  <c r="A15" i="1" s="1"/>
  <c r="A17" i="1" s="1"/>
  <c r="A19" i="1" s="1"/>
  <c r="A21" i="1" s="1"/>
  <c r="A23" i="1" s="1"/>
  <c r="A25" i="1" s="1"/>
  <c r="A27" i="1" l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P47" i="1"/>
  <c r="P45" i="1"/>
  <c r="P43" i="1"/>
  <c r="P41" i="1"/>
  <c r="P39" i="1"/>
  <c r="P37" i="1"/>
  <c r="P35" i="1"/>
  <c r="P33" i="1"/>
  <c r="P31" i="1"/>
  <c r="P25" i="1"/>
  <c r="P23" i="1"/>
  <c r="P21" i="1"/>
  <c r="P19" i="1"/>
  <c r="P17" i="1"/>
  <c r="P15" i="1"/>
  <c r="P13" i="1"/>
  <c r="P11" i="1"/>
  <c r="P7" i="1"/>
  <c r="P5" i="1"/>
</calcChain>
</file>

<file path=xl/sharedStrings.xml><?xml version="1.0" encoding="utf-8"?>
<sst xmlns="http://schemas.openxmlformats.org/spreadsheetml/2006/main" count="985" uniqueCount="433">
  <si>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</si>
  <si>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</si>
  <si>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</si>
  <si>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</si>
  <si>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</si>
  <si>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</si>
  <si>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</si>
  <si>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11" type="noConversion"/>
  </si>
  <si>
    <t>糙米飯</t>
  </si>
  <si>
    <r>
      <rPr>
        <sz val="14"/>
        <rFont val="標楷體"/>
        <family val="4"/>
        <charset val="136"/>
      </rPr>
      <t>水果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</si>
  <si>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</si>
  <si>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</si>
  <si>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</si>
  <si>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</si>
  <si>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</si>
  <si>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</si>
  <si>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</si>
  <si>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r>
      <rPr>
        <sz val="11"/>
        <rFont val="標楷體"/>
        <family val="4"/>
        <charset val="136"/>
      </rPr>
      <t>一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</si>
  <si>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</si>
  <si>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</si>
  <si>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</si>
  <si>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</si>
  <si>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一</t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</si>
  <si>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</si>
  <si>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</si>
  <si>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</si>
  <si>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</si>
  <si>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</si>
  <si>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</si>
  <si>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</si>
  <si>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</si>
  <si>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</si>
  <si>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</si>
  <si>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</si>
  <si>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</si>
  <si>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</si>
  <si>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</si>
  <si>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</si>
  <si>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</si>
  <si>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</si>
  <si>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紫米飯</t>
  </si>
  <si>
    <t>芝麻飯</t>
  </si>
  <si>
    <t>有機蔬菜</t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</si>
  <si>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</si>
  <si>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9"/>
        <rFont val="標楷體"/>
        <family val="4"/>
        <charset val="136"/>
      </rPr>
      <t>五</t>
    </r>
    <phoneticPr fontId="11" type="noConversion"/>
  </si>
  <si>
    <t>青菜</t>
  </si>
  <si>
    <t>五穀飯</t>
    <phoneticPr fontId="11" type="noConversion"/>
  </si>
  <si>
    <t>水果</t>
  </si>
  <si>
    <t>吉園圃蔬菜</t>
  </si>
  <si>
    <t>吉園圃蔬菜</t>
    <phoneticPr fontId="11" type="noConversion"/>
  </si>
  <si>
    <t>有機蔬菜</t>
  </si>
  <si>
    <t>油品:</t>
    <phoneticPr fontId="11" type="noConversion"/>
  </si>
  <si>
    <t>沙拉油(台糖)</t>
    <phoneticPr fontId="11" type="noConversion"/>
  </si>
  <si>
    <t>調味品:</t>
    <phoneticPr fontId="11" type="noConversion"/>
  </si>
  <si>
    <t>醬油(統一)、糖(台糖)、鹽(台鹽)</t>
    <phoneticPr fontId="11" type="noConversion"/>
  </si>
  <si>
    <t>芝麻飯</t>
    <phoneticPr fontId="11" type="noConversion"/>
  </si>
  <si>
    <t>糙米飯</t>
    <phoneticPr fontId="11" type="noConversion"/>
  </si>
  <si>
    <t>麥片飯</t>
    <phoneticPr fontId="11" type="noConversion"/>
  </si>
  <si>
    <t>蕎麥飯</t>
    <phoneticPr fontId="4" type="noConversion"/>
  </si>
  <si>
    <t>小米飯</t>
    <phoneticPr fontId="11" type="noConversion"/>
  </si>
  <si>
    <t>主任</t>
    <phoneticPr fontId="11" type="noConversion"/>
  </si>
  <si>
    <t>午餐執秘</t>
    <phoneticPr fontId="11" type="noConversion"/>
  </si>
  <si>
    <t>營養師</t>
  </si>
  <si>
    <t>傳統肉燥飯</t>
    <phoneticPr fontId="11" type="noConversion"/>
  </si>
  <si>
    <t>玉米炒蛋</t>
  </si>
  <si>
    <t>陝西哨子麵</t>
    <phoneticPr fontId="11" type="noConversion"/>
  </si>
  <si>
    <t>洗選蛋.玉米粒</t>
    <phoneticPr fontId="11" type="noConversion"/>
  </si>
  <si>
    <t>洗選蛋.柴魚片</t>
    <phoneticPr fontId="11" type="noConversion"/>
  </si>
  <si>
    <t>魚片.味噌.薑絲</t>
    <phoneticPr fontId="11" type="noConversion"/>
  </si>
  <si>
    <t>酥炸柳葉魚</t>
    <phoneticPr fontId="11" type="noConversion"/>
  </si>
  <si>
    <t>柳葉魚</t>
    <phoneticPr fontId="11" type="noConversion"/>
  </si>
  <si>
    <t>雞丁.小黃瓜.洋蔥</t>
    <phoneticPr fontId="11" type="noConversion"/>
  </si>
  <si>
    <t>絞肉.香菇絲.絞紅蔥頭</t>
    <phoneticPr fontId="11" type="noConversion"/>
  </si>
  <si>
    <t>絲瓜麵線</t>
    <phoneticPr fontId="11" type="noConversion"/>
  </si>
  <si>
    <t>絲瓜.麵線.枸杞</t>
    <phoneticPr fontId="11" type="noConversion"/>
  </si>
  <si>
    <t>糖醋雞丁</t>
    <phoneticPr fontId="11" type="noConversion"/>
  </si>
  <si>
    <t>柴魚蒸蛋</t>
    <phoneticPr fontId="11" type="noConversion"/>
  </si>
  <si>
    <t>海芽滑蛋</t>
    <phoneticPr fontId="11" type="noConversion"/>
  </si>
  <si>
    <t>洗選蛋.海芽</t>
    <phoneticPr fontId="11" type="noConversion"/>
  </si>
  <si>
    <t>關東煮</t>
    <phoneticPr fontId="11" type="noConversion"/>
  </si>
  <si>
    <t>玉米粒.三色丁.刈薯</t>
    <phoneticPr fontId="11" type="noConversion"/>
  </si>
  <si>
    <t>日式咖哩烏龍麵</t>
    <phoneticPr fontId="11" type="noConversion"/>
  </si>
  <si>
    <t>烏龍麵.肉絲.紅蘿蔔.洋蔥</t>
    <phoneticPr fontId="11" type="noConversion"/>
  </si>
  <si>
    <t>銀芽黑椒肉柳</t>
  </si>
  <si>
    <t>肉柳.綠豆芽.韭菜.黑胡椒</t>
  </si>
  <si>
    <t>家常豆腐</t>
  </si>
  <si>
    <t>豆腐.紅蘿蔔.青蔥.木耳</t>
  </si>
  <si>
    <t>雞丁.馬鈴薯</t>
    <phoneticPr fontId="11" type="noConversion"/>
  </si>
  <si>
    <t>螞蟻上樹</t>
  </si>
  <si>
    <t>清蒸魚片</t>
    <phoneticPr fontId="11" type="noConversion"/>
  </si>
  <si>
    <t>蝦香扁蒲</t>
    <phoneticPr fontId="11" type="noConversion"/>
  </si>
  <si>
    <t>扁蒲.蝦米</t>
    <phoneticPr fontId="11" type="noConversion"/>
  </si>
  <si>
    <t>四喜甜湯</t>
    <phoneticPr fontId="11" type="noConversion"/>
  </si>
  <si>
    <t>回鍋肉片</t>
    <phoneticPr fontId="11" type="noConversion"/>
  </si>
  <si>
    <t>味噌湯</t>
    <phoneticPr fontId="11" type="noConversion"/>
  </si>
  <si>
    <t>蘿蔔大骨湯</t>
    <phoneticPr fontId="11" type="noConversion"/>
  </si>
  <si>
    <t>白蘿蔔.芹菜.大骨</t>
    <phoneticPr fontId="11" type="noConversion"/>
  </si>
  <si>
    <t>肉片.豆干.紅蘿蔔</t>
    <phoneticPr fontId="11" type="noConversion"/>
  </si>
  <si>
    <t>冬粉.絞肉.高麗菜</t>
  </si>
  <si>
    <t>黃瓜大骨湯</t>
    <phoneticPr fontId="11" type="noConversion"/>
  </si>
  <si>
    <t>大黃瓜.大骨</t>
    <phoneticPr fontId="11" type="noConversion"/>
  </si>
  <si>
    <t>南瓜湯</t>
    <phoneticPr fontId="11" type="noConversion"/>
  </si>
  <si>
    <t>酸辣湯</t>
    <phoneticPr fontId="11" type="noConversion"/>
  </si>
  <si>
    <t>豆腐.木耳.紅蘿蔔.金針菇</t>
    <phoneticPr fontId="11" type="noConversion"/>
  </si>
  <si>
    <t>刈薯.鮑魚菇.大骨</t>
    <phoneticPr fontId="11" type="noConversion"/>
  </si>
  <si>
    <t>豆腐.洋蔥.味噌</t>
    <phoneticPr fontId="11" type="noConversion"/>
  </si>
  <si>
    <t>炒</t>
    <phoneticPr fontId="11" type="noConversion"/>
  </si>
  <si>
    <t>煮</t>
    <phoneticPr fontId="11" type="noConversion"/>
  </si>
  <si>
    <t>燒</t>
    <phoneticPr fontId="11" type="noConversion"/>
  </si>
  <si>
    <t>炸</t>
    <phoneticPr fontId="11" type="noConversion"/>
  </si>
  <si>
    <t>芹香干絲</t>
    <phoneticPr fontId="11" type="noConversion"/>
  </si>
  <si>
    <t>芹菜.白干絲.紅蘿蔔</t>
    <phoneticPr fontId="11" type="noConversion"/>
  </si>
  <si>
    <t>蒸</t>
    <phoneticPr fontId="11" type="noConversion"/>
  </si>
  <si>
    <t>滷</t>
    <phoneticPr fontId="11" type="noConversion"/>
  </si>
  <si>
    <t>拌炒三絲</t>
  </si>
  <si>
    <t>蒜泥白肉</t>
    <phoneticPr fontId="11" type="noConversion"/>
  </si>
  <si>
    <t>辣子雞丁</t>
    <phoneticPr fontId="11" type="noConversion"/>
  </si>
  <si>
    <t>白油麵.絞肉.豆干.洋蔥.番茄.豆腐.木耳.香菇絲</t>
    <phoneticPr fontId="11" type="noConversion"/>
  </si>
  <si>
    <t>回鍋干片</t>
    <phoneticPr fontId="11" type="noConversion"/>
  </si>
  <si>
    <t>炒</t>
    <phoneticPr fontId="11" type="noConversion"/>
  </si>
  <si>
    <t>鮮蔬什錦</t>
    <phoneticPr fontId="11" type="noConversion"/>
  </si>
  <si>
    <t>彩椒.秀珍菇.青花菜</t>
    <phoneticPr fontId="11" type="noConversion"/>
  </si>
  <si>
    <t>水果</t>
    <phoneticPr fontId="11" type="noConversion"/>
  </si>
  <si>
    <t>田園蔬菜湯</t>
  </si>
  <si>
    <t>西芹.洋蔥.紅蘿蔔.南瓜</t>
  </si>
  <si>
    <t>竹筍.木耳.紅蘿蔔</t>
    <phoneticPr fontId="11" type="noConversion"/>
  </si>
  <si>
    <t>鮮筍湯</t>
    <phoneticPr fontId="11" type="noConversion"/>
  </si>
  <si>
    <t>綠豆.紅豆.花豆.麥片.二砂</t>
    <phoneticPr fontId="11" type="noConversion"/>
  </si>
  <si>
    <t>沙茶燴飯</t>
    <phoneticPr fontId="11" type="noConversion"/>
  </si>
  <si>
    <t>肉絲.青菜.紅蘿蔔.洋蔥</t>
    <phoneticPr fontId="11" type="noConversion"/>
  </si>
  <si>
    <t>蒜炒海茸</t>
    <phoneticPr fontId="11" type="noConversion"/>
  </si>
  <si>
    <t>海茸.紅蘿蔔.芹菜</t>
    <phoneticPr fontId="11" type="noConversion"/>
  </si>
  <si>
    <t>口水雞</t>
    <phoneticPr fontId="11" type="noConversion"/>
  </si>
  <si>
    <t>地瓜甜湯</t>
    <phoneticPr fontId="11" type="noConversion"/>
  </si>
  <si>
    <t>地瓜.薑片.二砂</t>
    <phoneticPr fontId="11" type="noConversion"/>
  </si>
  <si>
    <r>
      <rPr>
        <sz val="11"/>
        <rFont val="標楷體"/>
        <family val="4"/>
        <charset val="136"/>
      </rPr>
      <t>三</t>
    </r>
    <phoneticPr fontId="11" type="noConversion"/>
  </si>
  <si>
    <t>枸杞木瓜湯</t>
    <phoneticPr fontId="11" type="noConversion"/>
  </si>
  <si>
    <t>青木瓜.枸杞.薑.大骨</t>
    <phoneticPr fontId="11" type="noConversion"/>
  </si>
  <si>
    <t>豆腐蒸肉</t>
    <phoneticPr fontId="11" type="noConversion"/>
  </si>
  <si>
    <t>田園四色</t>
    <phoneticPr fontId="11" type="noConversion"/>
  </si>
  <si>
    <t>肉片.黃豆芽.蒜泥</t>
    <phoneticPr fontId="11" type="noConversion"/>
  </si>
  <si>
    <t>魚香茄子</t>
    <phoneticPr fontId="11" type="noConversion"/>
  </si>
  <si>
    <t>茄子.絞肉.青蔥</t>
    <phoneticPr fontId="11" type="noConversion"/>
  </si>
  <si>
    <t>刈薯鮮菇湯</t>
    <phoneticPr fontId="11" type="noConversion"/>
  </si>
  <si>
    <t>青菜豆腐湯</t>
    <phoneticPr fontId="11" type="noConversion"/>
  </si>
  <si>
    <t>豆腐.時蔬.大骨</t>
    <phoneticPr fontId="11" type="noConversion"/>
  </si>
  <si>
    <t>雙色蘿蔔湯</t>
    <phoneticPr fontId="11" type="noConversion"/>
  </si>
  <si>
    <t>蘿蔔.芹菜.大骨</t>
    <phoneticPr fontId="11" type="noConversion"/>
  </si>
  <si>
    <t>燒</t>
    <phoneticPr fontId="11" type="noConversion"/>
  </si>
  <si>
    <t>煮</t>
    <phoneticPr fontId="11" type="noConversion"/>
  </si>
  <si>
    <t>煮</t>
    <phoneticPr fontId="11" type="noConversion"/>
  </si>
  <si>
    <t>燴</t>
    <phoneticPr fontId="11" type="noConversion"/>
  </si>
  <si>
    <t>煮</t>
    <phoneticPr fontId="11" type="noConversion"/>
  </si>
  <si>
    <t>滷</t>
    <phoneticPr fontId="11" type="noConversion"/>
  </si>
  <si>
    <t>素辣子雞丁</t>
    <phoneticPr fontId="11" type="noConversion"/>
  </si>
  <si>
    <t>雞丁.小黃瓜.青椒</t>
    <phoneticPr fontId="11" type="noConversion"/>
  </si>
  <si>
    <t>青木瓜.枸杞.薑</t>
    <phoneticPr fontId="11" type="noConversion"/>
  </si>
  <si>
    <t>白油麵.豆干.番茄.豆腐.木耳.香菇絲</t>
    <phoneticPr fontId="11" type="noConversion"/>
  </si>
  <si>
    <t>茄子.香菜</t>
    <phoneticPr fontId="11" type="noConversion"/>
  </si>
  <si>
    <t>香拌茄子</t>
    <phoneticPr fontId="11" type="noConversion"/>
  </si>
  <si>
    <t>紅燒烤麩</t>
    <phoneticPr fontId="4" type="noConversion"/>
  </si>
  <si>
    <t>烤麩.芋頭</t>
    <phoneticPr fontId="4" type="noConversion"/>
  </si>
  <si>
    <t>黑胡椒炒彩絲</t>
    <phoneticPr fontId="4" type="noConversion"/>
  </si>
  <si>
    <t>綠豆芽.彩椒.芹菜.干絲</t>
    <phoneticPr fontId="4" type="noConversion"/>
  </si>
  <si>
    <t>烏龍麵.紅蘿蔔.高麗菜.干豆捲</t>
    <phoneticPr fontId="11" type="noConversion"/>
  </si>
  <si>
    <t>白蘿蔔.玉米段.杏鮑菇</t>
    <phoneticPr fontId="11" type="noConversion"/>
  </si>
  <si>
    <t>豆腐.味噌</t>
    <phoneticPr fontId="11" type="noConversion"/>
  </si>
  <si>
    <t>西芹.紅蘿蔔.南瓜</t>
    <phoneticPr fontId="4" type="noConversion"/>
  </si>
  <si>
    <t>百頁豆腐.黃豆芽.小黃瓜.芝麻醬</t>
    <phoneticPr fontId="11" type="noConversion"/>
  </si>
  <si>
    <t>枸杞蒸蛋</t>
    <phoneticPr fontId="11" type="noConversion"/>
  </si>
  <si>
    <t>洗選蛋.枸杞</t>
    <phoneticPr fontId="11" type="noConversion"/>
  </si>
  <si>
    <t>蘿蔔湯</t>
    <phoneticPr fontId="11" type="noConversion"/>
  </si>
  <si>
    <t>白蘿蔔.芹菜</t>
    <phoneticPr fontId="11" type="noConversion"/>
  </si>
  <si>
    <t>菇.青菜.紅蘿蔔.豆干</t>
    <phoneticPr fontId="11" type="noConversion"/>
  </si>
  <si>
    <t>羅漢豆腐</t>
    <phoneticPr fontId="4" type="noConversion"/>
  </si>
  <si>
    <t>豆腐.紅蘿蔔.杏鮑菇.青花菜</t>
    <phoneticPr fontId="4" type="noConversion"/>
  </si>
  <si>
    <t>冬粉.紅蘿蔔.高麗菜</t>
    <phoneticPr fontId="4" type="noConversion"/>
  </si>
  <si>
    <t>蘿蔔.芹菜</t>
    <phoneticPr fontId="11" type="noConversion"/>
  </si>
  <si>
    <t>滷雞翅</t>
    <phoneticPr fontId="11" type="noConversion"/>
  </si>
  <si>
    <t>雞翅</t>
    <phoneticPr fontId="11" type="noConversion"/>
  </si>
  <si>
    <t>豆干.紅蘿蔔.高麗菜</t>
    <phoneticPr fontId="11" type="noConversion"/>
  </si>
  <si>
    <t>洗選蛋</t>
    <phoneticPr fontId="11" type="noConversion"/>
  </si>
  <si>
    <t>親職教育日補假一天</t>
    <phoneticPr fontId="11" type="noConversion"/>
  </si>
  <si>
    <t>芝麻飯</t>
    <phoneticPr fontId="11" type="noConversion"/>
  </si>
  <si>
    <t>糙米飯</t>
    <phoneticPr fontId="11" type="noConversion"/>
  </si>
  <si>
    <t>綠豆薏仁湯</t>
    <phoneticPr fontId="11" type="noConversion"/>
  </si>
  <si>
    <t>綠豆.小薏仁.二砂</t>
    <phoneticPr fontId="11" type="noConversion"/>
  </si>
  <si>
    <t>優酪乳</t>
    <phoneticPr fontId="11" type="noConversion"/>
  </si>
  <si>
    <t>鮮奶</t>
    <phoneticPr fontId="11" type="noConversion"/>
  </si>
  <si>
    <t>花豆麥片湯</t>
    <phoneticPr fontId="11" type="noConversion"/>
  </si>
  <si>
    <t>花豆.麥片.二砂</t>
    <phoneticPr fontId="11" type="noConversion"/>
  </si>
  <si>
    <t>百頁豆腐.海帶.肉丁</t>
    <phoneticPr fontId="11" type="noConversion"/>
  </si>
  <si>
    <t>青菜</t>
    <phoneticPr fontId="11" type="noConversion"/>
  </si>
  <si>
    <t>青菜</t>
    <phoneticPr fontId="11" type="noConversion"/>
  </si>
  <si>
    <t>紫菜蛋花湯</t>
    <phoneticPr fontId="11" type="noConversion"/>
  </si>
  <si>
    <t>紫菜.洗選蛋.薑絲</t>
    <phoneticPr fontId="11" type="noConversion"/>
  </si>
  <si>
    <t>冬瓜燒肉</t>
    <phoneticPr fontId="11" type="noConversion"/>
  </si>
  <si>
    <t>肉丁.冬瓜.薑片</t>
    <phoneticPr fontId="11" type="noConversion"/>
  </si>
  <si>
    <t>燒</t>
    <phoneticPr fontId="11" type="noConversion"/>
  </si>
  <si>
    <t>台式炒麵</t>
    <phoneticPr fontId="11" type="noConversion"/>
  </si>
  <si>
    <t>炒</t>
    <phoneticPr fontId="11" type="noConversion"/>
  </si>
  <si>
    <t>洋蔥炒蛋</t>
    <phoneticPr fontId="11" type="noConversion"/>
  </si>
  <si>
    <t>洋蔥.洗選蛋</t>
    <phoneticPr fontId="11" type="noConversion"/>
  </si>
  <si>
    <t>魚丁.小黃瓜.洋蔥</t>
    <phoneticPr fontId="11" type="noConversion"/>
  </si>
  <si>
    <t>飄香滷味</t>
    <phoneticPr fontId="11" type="noConversion"/>
  </si>
  <si>
    <t>牛蒡養生湯</t>
    <phoneticPr fontId="11" type="noConversion"/>
  </si>
  <si>
    <t>牛蒡.青木瓜.枸杞</t>
    <phoneticPr fontId="11" type="noConversion"/>
  </si>
  <si>
    <t>絲瓜金菇湯</t>
    <phoneticPr fontId="11" type="noConversion"/>
  </si>
  <si>
    <t>絲瓜.金針菇.大骨</t>
    <phoneticPr fontId="11" type="noConversion"/>
  </si>
  <si>
    <t>薑絲海芽湯</t>
    <phoneticPr fontId="11" type="noConversion"/>
  </si>
  <si>
    <t>海帶芽.薑絲.大骨</t>
    <phoneticPr fontId="11" type="noConversion"/>
  </si>
  <si>
    <t>扁蒲湯</t>
    <phoneticPr fontId="11" type="noConversion"/>
  </si>
  <si>
    <t>扁蒲.大骨</t>
    <phoneticPr fontId="11" type="noConversion"/>
  </si>
  <si>
    <t>芝香海根</t>
    <phoneticPr fontId="11" type="noConversion"/>
  </si>
  <si>
    <t>海帶根.紅蘿蔔.白芝麻</t>
    <phoneticPr fontId="11" type="noConversion"/>
  </si>
  <si>
    <t>咖哩鮮蔬</t>
    <phoneticPr fontId="11" type="noConversion"/>
  </si>
  <si>
    <t>地瓜.馬鈴薯.紅蘿蔔.蔬菜</t>
    <phoneticPr fontId="11" type="noConversion"/>
  </si>
  <si>
    <t>刈薯.鮑魚菇</t>
    <phoneticPr fontId="11" type="noConversion"/>
  </si>
  <si>
    <t>素口水雞</t>
    <phoneticPr fontId="11" type="noConversion"/>
  </si>
  <si>
    <t>鮮炒海茸</t>
    <phoneticPr fontId="11" type="noConversion"/>
  </si>
  <si>
    <t>扁蒲湯</t>
    <phoneticPr fontId="4" type="noConversion"/>
  </si>
  <si>
    <t>扁蒲</t>
    <phoneticPr fontId="4" type="noConversion"/>
  </si>
  <si>
    <t>糖醋百頁</t>
    <phoneticPr fontId="11" type="noConversion"/>
  </si>
  <si>
    <t>鮮炒扁蒲</t>
    <phoneticPr fontId="11" type="noConversion"/>
  </si>
  <si>
    <t>扁蒲.紅蘿蔔,菇</t>
    <phoneticPr fontId="11" type="noConversion"/>
  </si>
  <si>
    <t>百頁.小黃瓜</t>
    <phoneticPr fontId="11" type="noConversion"/>
  </si>
  <si>
    <t>傳統素肉燥飯</t>
    <phoneticPr fontId="11" type="noConversion"/>
  </si>
  <si>
    <t>豆腐.時蔬</t>
    <phoneticPr fontId="11" type="noConversion"/>
  </si>
  <si>
    <t>油麵.青菜.三色丁</t>
    <phoneticPr fontId="11" type="noConversion"/>
  </si>
  <si>
    <t>豆包.味噌.薑絲</t>
    <phoneticPr fontId="11" type="noConversion"/>
  </si>
  <si>
    <t>味噌豆包</t>
    <phoneticPr fontId="11" type="noConversion"/>
  </si>
  <si>
    <t>麵輪.冬瓜.薑片</t>
    <phoneticPr fontId="11" type="noConversion"/>
  </si>
  <si>
    <t>素雞.小黃瓜</t>
    <phoneticPr fontId="11" type="noConversion"/>
  </si>
  <si>
    <t>鮮蔬炒蛋</t>
    <phoneticPr fontId="11" type="noConversion"/>
  </si>
  <si>
    <t>時蔬.洗選蛋</t>
    <phoneticPr fontId="11" type="noConversion"/>
  </si>
  <si>
    <t>家常豆腐</t>
    <phoneticPr fontId="4" type="noConversion"/>
  </si>
  <si>
    <t>魚片.青蔥.薑絲</t>
    <phoneticPr fontId="11" type="noConversion"/>
  </si>
  <si>
    <t>竹筍.木耳.紅蘿蔔.大骨</t>
    <phoneticPr fontId="11" type="noConversion"/>
  </si>
  <si>
    <t>馬鈴薯燉雞</t>
    <phoneticPr fontId="11" type="noConversion"/>
  </si>
  <si>
    <t>雞丁.黃豆芽.小黃瓜.芝麻醬.碎花生</t>
    <phoneticPr fontId="11" type="noConversion"/>
  </si>
  <si>
    <t>絞肉.豆腐.青蔥.碎花瓜</t>
    <phoneticPr fontId="11" type="noConversion"/>
  </si>
  <si>
    <t>油麵.肉絲.青菜</t>
    <phoneticPr fontId="11" type="noConversion"/>
  </si>
  <si>
    <t>豆干絞碎.香菇絲</t>
    <phoneticPr fontId="11" type="noConversion"/>
  </si>
  <si>
    <t>紅燒魚丁</t>
    <phoneticPr fontId="11" type="noConversion"/>
  </si>
  <si>
    <t>味噌魚丁</t>
    <phoneticPr fontId="11" type="noConversion"/>
  </si>
  <si>
    <t>樹子燒魚</t>
    <phoneticPr fontId="11" type="noConversion"/>
  </si>
  <si>
    <t>魚片.破布子.洋蔥</t>
    <phoneticPr fontId="11" type="noConversion"/>
  </si>
  <si>
    <t>燒</t>
    <phoneticPr fontId="11" type="noConversion"/>
  </si>
  <si>
    <t>豆腸.小黃瓜.彩椒</t>
    <phoneticPr fontId="11" type="noConversion"/>
  </si>
  <si>
    <t>紅燒素雞</t>
    <phoneticPr fontId="11" type="noConversion"/>
  </si>
  <si>
    <t>清蒸豆包</t>
    <phoneticPr fontId="11" type="noConversion"/>
  </si>
  <si>
    <t>生豆包.青蔥.薑絲</t>
    <phoneticPr fontId="11" type="noConversion"/>
  </si>
  <si>
    <t>早點</t>
  </si>
  <si>
    <r>
      <rPr>
        <sz val="14"/>
        <rFont val="標楷體"/>
        <family val="4"/>
        <charset val="136"/>
      </rPr>
      <t>水果</t>
    </r>
    <phoneticPr fontId="11" type="noConversion"/>
  </si>
  <si>
    <t>午點</t>
    <phoneticPr fontId="4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</si>
  <si>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</si>
  <si>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</si>
  <si>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</si>
  <si>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</si>
  <si>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</si>
  <si>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</si>
  <si>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</si>
  <si>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t>雞茸粥</t>
    <phoneticPr fontId="4" type="noConversion"/>
  </si>
  <si>
    <t>白米.清胸肉.蔬菜</t>
    <phoneticPr fontId="4" type="noConversion"/>
  </si>
  <si>
    <t>水果拼盤</t>
    <phoneticPr fontId="4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</si>
  <si>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</si>
  <si>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</si>
  <si>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t>親職教育日補假一天</t>
    <phoneticPr fontId="11" type="noConversion"/>
  </si>
  <si>
    <t>五</t>
    <phoneticPr fontId="11" type="noConversion"/>
  </si>
  <si>
    <t>酸辣湯餃</t>
    <phoneticPr fontId="4" type="noConversion"/>
  </si>
  <si>
    <t>炒</t>
    <phoneticPr fontId="11" type="noConversion"/>
  </si>
  <si>
    <t>生日蛋糕</t>
    <phoneticPr fontId="4" type="noConversion"/>
  </si>
  <si>
    <r>
      <rPr>
        <sz val="11"/>
        <rFont val="標楷體"/>
        <family val="4"/>
        <charset val="136"/>
      </rPr>
      <t>一</t>
    </r>
    <phoneticPr fontId="11" type="noConversion"/>
  </si>
  <si>
    <t>水餃.豆腐.木耳.紅蘿蔔.洗選蛋</t>
    <phoneticPr fontId="4" type="noConversion"/>
  </si>
  <si>
    <t>什錦炒飯</t>
    <phoneticPr fontId="4" type="noConversion"/>
  </si>
  <si>
    <t>黑糖木耳露+水果</t>
    <phoneticPr fontId="4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</si>
  <si>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</si>
  <si>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白米.絞肉.蔬菜</t>
    <phoneticPr fontId="4" type="noConversion"/>
  </si>
  <si>
    <t>白木耳.黑糖</t>
    <phoneticPr fontId="4" type="noConversion"/>
  </si>
  <si>
    <t>炒粿仔條</t>
    <phoneticPr fontId="4" type="noConversion"/>
  </si>
  <si>
    <t>水果拼盤</t>
    <phoneticPr fontId="4" type="noConversion"/>
  </si>
  <si>
    <t>粿仔條.綠豆芽.韭菜.紅蘿蔔.絞肉</t>
    <phoneticPr fontId="4" type="noConversion"/>
  </si>
  <si>
    <t>鍋燒雞絲麵</t>
    <phoneticPr fontId="4" type="noConversion"/>
  </si>
  <si>
    <t>雞絲麵.蔬菜.洗選蛋.肉片</t>
    <phoneticPr fontId="4" type="noConversion"/>
  </si>
  <si>
    <t>饅頭+豆漿</t>
    <phoneticPr fontId="4" type="noConversion"/>
  </si>
  <si>
    <r>
      <rPr>
        <sz val="9"/>
        <rFont val="標楷體"/>
        <family val="4"/>
        <charset val="136"/>
      </rPr>
      <t>五</t>
    </r>
    <phoneticPr fontId="11" type="noConversion"/>
  </si>
  <si>
    <t>饅頭.豆漿</t>
    <phoneticPr fontId="4" type="noConversion"/>
  </si>
  <si>
    <t>山藥.排骨.白米.薑片</t>
    <phoneticPr fontId="4" type="noConversion"/>
  </si>
  <si>
    <t>麻婆豆腐飯</t>
    <phoneticPr fontId="4" type="noConversion"/>
  </si>
  <si>
    <t>玉米條+決明子茶</t>
    <phoneticPr fontId="4" type="noConversion"/>
  </si>
  <si>
    <t>白米.豆腐.絞肉.青蔥</t>
    <phoneticPr fontId="4" type="noConversion"/>
  </si>
  <si>
    <t>玉米條.決明子.二砂</t>
    <phoneticPr fontId="4" type="noConversion"/>
  </si>
  <si>
    <t>炒粄條</t>
    <phoneticPr fontId="4" type="noConversion"/>
  </si>
  <si>
    <t>海芽蛋花湯+水果</t>
    <phoneticPr fontId="4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</si>
  <si>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</si>
  <si>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粄條.綠豆芽.香菇.青蔥.肉絲</t>
    <phoneticPr fontId="4" type="noConversion"/>
  </si>
  <si>
    <t>海帶芽.洗選蛋.薑絲.水果</t>
    <phoneticPr fontId="4" type="noConversion"/>
  </si>
  <si>
    <t>鮮菇粥</t>
    <phoneticPr fontId="4" type="noConversion"/>
  </si>
  <si>
    <t>蔬菜.菇.白米.絞肉</t>
    <phoneticPr fontId="4" type="noConversion"/>
  </si>
  <si>
    <t>陽春湯麵</t>
    <phoneticPr fontId="4" type="noConversion"/>
  </si>
  <si>
    <t>油麵.肉絲.蔬菜.絞紅蔥頭</t>
    <phoneticPr fontId="4" type="noConversion"/>
  </si>
  <si>
    <t>仙草.鮮奶.二砂</t>
    <phoneticPr fontId="4" type="noConversion"/>
  </si>
  <si>
    <t>通心粉濃湯</t>
    <phoneticPr fontId="4" type="noConversion"/>
  </si>
  <si>
    <t>絲瓜粥</t>
    <phoneticPr fontId="4" type="noConversion"/>
  </si>
  <si>
    <t>通心麵.絞肉.洋蔥.馬鈴薯.洗選蛋</t>
    <phoneticPr fontId="4" type="noConversion"/>
  </si>
  <si>
    <t>白米.絲瓜.薑絲.洗選蛋</t>
    <phoneticPr fontId="4" type="noConversion"/>
  </si>
  <si>
    <t>炸醬麵+蛋花湯</t>
    <phoneticPr fontId="4" type="noConversion"/>
  </si>
  <si>
    <t>綠豆地瓜湯+水果</t>
    <phoneticPr fontId="4" type="noConversion"/>
  </si>
  <si>
    <t>油麵.絞肉.蔬菜.洗選蛋.甜麵醬</t>
    <phoneticPr fontId="4" type="noConversion"/>
  </si>
  <si>
    <t>綠豆.地瓜.二砂.水果</t>
    <phoneticPr fontId="4" type="noConversion"/>
  </si>
  <si>
    <t>高麗菜包+豆漿</t>
    <phoneticPr fontId="4" type="noConversion"/>
  </si>
  <si>
    <t>高麗菜包.豆漿</t>
    <phoneticPr fontId="4" type="noConversion"/>
  </si>
  <si>
    <t>味噌拉麵</t>
    <phoneticPr fontId="4" type="noConversion"/>
  </si>
  <si>
    <t>拉麵.玉米.肉絲.蔬菜.味噌</t>
    <phoneticPr fontId="4" type="noConversion"/>
  </si>
  <si>
    <t>茄汁蛋炒飯</t>
    <phoneticPr fontId="4" type="noConversion"/>
  </si>
  <si>
    <t>穀物燉奶</t>
    <phoneticPr fontId="4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</si>
  <si>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</si>
  <si>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蕃茄.洗選蛋.蔬菜.絞肉.白米</t>
    <phoneticPr fontId="4" type="noConversion"/>
  </si>
  <si>
    <t>奶皇包+米漿</t>
    <phoneticPr fontId="4" type="noConversion"/>
  </si>
  <si>
    <t>洋芋排骨湯</t>
    <phoneticPr fontId="4" type="noConversion"/>
  </si>
  <si>
    <t>一</t>
    <phoneticPr fontId="11" type="noConversion"/>
  </si>
  <si>
    <t>奶皇包.米漿</t>
    <phoneticPr fontId="4" type="noConversion"/>
  </si>
  <si>
    <t>馬鈴薯.排骨丁</t>
    <phoneticPr fontId="4" type="noConversion"/>
  </si>
  <si>
    <t>麵線糊</t>
    <phoneticPr fontId="4" type="noConversion"/>
  </si>
  <si>
    <t>芋香西谷米+水果</t>
    <phoneticPr fontId="4" type="noConversion"/>
  </si>
  <si>
    <t>麵線.肉絲.蔬菜</t>
    <phoneticPr fontId="4" type="noConversion"/>
  </si>
  <si>
    <t>芋頭.西谷米.二砂.水果</t>
    <phoneticPr fontId="4" type="noConversion"/>
  </si>
  <si>
    <t>米苔目鹹湯</t>
    <phoneticPr fontId="4" type="noConversion"/>
  </si>
  <si>
    <t>米苔目.肉絲.蔬菜.香菇</t>
    <phoneticPr fontId="4" type="noConversion"/>
  </si>
  <si>
    <t>地瓜.鮮奶</t>
    <phoneticPr fontId="4" type="noConversion"/>
  </si>
  <si>
    <t>學校一天營養所需(早點、午餐、午點)</t>
    <phoneticPr fontId="11" type="noConversion"/>
  </si>
  <si>
    <t>熱量 (kcal)</t>
    <phoneticPr fontId="11" type="noConversion"/>
  </si>
  <si>
    <t>主食類(份)</t>
    <phoneticPr fontId="11" type="noConversion"/>
  </si>
  <si>
    <t>豆魚肉蛋類(份)</t>
    <phoneticPr fontId="11" type="noConversion"/>
  </si>
  <si>
    <t>蔬菜類(份)</t>
    <phoneticPr fontId="11" type="noConversion"/>
  </si>
  <si>
    <t>水果類(份)</t>
    <phoneticPr fontId="11" type="noConversion"/>
  </si>
  <si>
    <t>奶類(份)</t>
    <phoneticPr fontId="11" type="noConversion"/>
  </si>
  <si>
    <t>油脂與堅果種子類(份)</t>
    <phoneticPr fontId="11" type="noConversion"/>
  </si>
  <si>
    <t>2-3歲</t>
    <phoneticPr fontId="11" type="noConversion"/>
  </si>
  <si>
    <t>3.5</t>
    <phoneticPr fontId="11" type="noConversion"/>
  </si>
  <si>
    <t>1.5</t>
    <phoneticPr fontId="11" type="noConversion"/>
  </si>
  <si>
    <t>1</t>
    <phoneticPr fontId="11" type="noConversion"/>
  </si>
  <si>
    <t>4-6歲</t>
    <phoneticPr fontId="11" type="noConversion"/>
  </si>
  <si>
    <t>5</t>
    <phoneticPr fontId="11" type="noConversion"/>
  </si>
  <si>
    <t>2</t>
    <phoneticPr fontId="11" type="noConversion"/>
  </si>
  <si>
    <t>主任</t>
    <phoneticPr fontId="11" type="noConversion"/>
  </si>
  <si>
    <t xml:space="preserve"> </t>
  </si>
  <si>
    <t>五</t>
    <phoneticPr fontId="11" type="noConversion"/>
  </si>
  <si>
    <t>108年5月份 楊梅國小附設幼兒園菜單</t>
    <phoneticPr fontId="5" type="noConversion"/>
  </si>
  <si>
    <t>水果</t>
    <phoneticPr fontId="11" type="noConversion"/>
  </si>
  <si>
    <t>五</t>
    <phoneticPr fontId="11" type="noConversion"/>
  </si>
  <si>
    <r>
      <t xml:space="preserve">108 </t>
    </r>
    <r>
      <rPr>
        <b/>
        <sz val="14"/>
        <rFont val="標楷體"/>
        <family val="4"/>
        <charset val="136"/>
      </rPr>
      <t>年 5月份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葷</t>
    </r>
    <r>
      <rPr>
        <b/>
        <sz val="14"/>
        <rFont val="Arial"/>
        <family val="2"/>
      </rPr>
      <t>)</t>
    </r>
    <phoneticPr fontId="5" type="noConversion"/>
  </si>
  <si>
    <r>
      <t xml:space="preserve">108 </t>
    </r>
    <r>
      <rPr>
        <b/>
        <sz val="14"/>
        <rFont val="標楷體"/>
        <family val="4"/>
        <charset val="136"/>
      </rPr>
      <t>年 5月份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素</t>
    </r>
    <r>
      <rPr>
        <b/>
        <sz val="14"/>
        <rFont val="Arial"/>
        <family val="2"/>
      </rPr>
      <t>)</t>
    </r>
    <phoneticPr fontId="5" type="noConversion"/>
  </si>
  <si>
    <t>滷翅小腿</t>
    <phoneticPr fontId="11" type="noConversion"/>
  </si>
  <si>
    <t>滷</t>
    <phoneticPr fontId="11" type="noConversion"/>
  </si>
  <si>
    <t>翅小腿*2</t>
    <phoneticPr fontId="11" type="noConversion"/>
  </si>
  <si>
    <t>三杯雞丁</t>
    <phoneticPr fontId="11" type="noConversion"/>
  </si>
  <si>
    <t>燒</t>
    <phoneticPr fontId="11" type="noConversion"/>
  </si>
  <si>
    <t>雞丁.洋蔥.高麗菜.麵腸</t>
    <phoneticPr fontId="11" type="noConversion"/>
  </si>
  <si>
    <t>燒</t>
    <phoneticPr fontId="11" type="noConversion"/>
  </si>
  <si>
    <t>雲耳雞丁</t>
    <phoneticPr fontId="11" type="noConversion"/>
  </si>
  <si>
    <t>炒</t>
    <phoneticPr fontId="11" type="noConversion"/>
  </si>
  <si>
    <t>雞丁.木耳.小黃瓜</t>
    <phoneticPr fontId="11" type="noConversion"/>
  </si>
  <si>
    <t>雲耳麵腸</t>
    <phoneticPr fontId="11" type="noConversion"/>
  </si>
  <si>
    <t>麵腸.木耳.小黃瓜</t>
    <phoneticPr fontId="11" type="noConversion"/>
  </si>
  <si>
    <t>油腐燒肉</t>
    <phoneticPr fontId="11" type="noConversion"/>
  </si>
  <si>
    <t>肉丁.油豆腐</t>
    <phoneticPr fontId="11" type="noConversion"/>
  </si>
  <si>
    <t>麻婆油腐</t>
    <phoneticPr fontId="11" type="noConversion"/>
  </si>
  <si>
    <t>油豆腐丁.紅蘿蔔.三色丁</t>
    <phoneticPr fontId="11" type="noConversion"/>
  </si>
  <si>
    <t>青木瓜燒排骨</t>
    <phoneticPr fontId="11" type="noConversion"/>
  </si>
  <si>
    <t>排骨丁.肉丁.青木瓜</t>
    <phoneticPr fontId="11" type="noConversion"/>
  </si>
  <si>
    <t>照燒雞丁</t>
    <phoneticPr fontId="4" type="noConversion"/>
  </si>
  <si>
    <t>雞丁.洋蔥.白芝麻</t>
    <phoneticPr fontId="4" type="noConversion"/>
  </si>
  <si>
    <t>照燒麵腸</t>
    <phoneticPr fontId="4" type="noConversion"/>
  </si>
  <si>
    <t>麵腸.白芝麻</t>
    <phoneticPr fontId="4" type="noConversion"/>
  </si>
  <si>
    <r>
      <rPr>
        <sz val="12"/>
        <rFont val="標楷體"/>
        <family val="4"/>
        <charset val="136"/>
      </rPr>
      <t>長豆</t>
    </r>
    <r>
      <rPr>
        <sz val="12"/>
        <color indexed="8"/>
        <rFont val="標楷體"/>
        <family val="4"/>
        <charset val="136"/>
      </rPr>
      <t>.紅蘿蔔.木耳</t>
    </r>
    <phoneticPr fontId="11" type="noConversion"/>
  </si>
  <si>
    <t>鹹湯圓</t>
    <phoneticPr fontId="4" type="noConversion"/>
  </si>
  <si>
    <t>小湯圓.乾香菇絲.韭菜.紅蘿蔔</t>
    <phoneticPr fontId="4" type="noConversion"/>
  </si>
  <si>
    <t>地瓜稀飯+蔥蛋</t>
  </si>
  <si>
    <t>地瓜.白米.洗選蛋.蔥</t>
  </si>
  <si>
    <t>紅豆紫米粥</t>
    <phoneticPr fontId="4" type="noConversion"/>
  </si>
  <si>
    <t>紅豆.紫米.二砂.</t>
    <phoneticPr fontId="4" type="noConversion"/>
  </si>
  <si>
    <t>紫米麥片粥</t>
    <phoneticPr fontId="4" type="noConversion"/>
  </si>
  <si>
    <t>山藥排骨粥+水果</t>
    <phoneticPr fontId="4" type="noConversion"/>
  </si>
  <si>
    <t>麥片.紫米.二砂</t>
    <phoneticPr fontId="4" type="noConversion"/>
  </si>
  <si>
    <t>小米甜粥</t>
    <phoneticPr fontId="4" type="noConversion"/>
  </si>
  <si>
    <t>仙草奶凍+水果</t>
    <phoneticPr fontId="4" type="noConversion"/>
  </si>
  <si>
    <t>小米.圓糯米.二砂</t>
    <phoneticPr fontId="4" type="noConversion"/>
  </si>
  <si>
    <t>鮮菇豆腐湯</t>
    <phoneticPr fontId="4" type="noConversion"/>
  </si>
  <si>
    <t>穀物燉奶+水果</t>
    <phoneticPr fontId="4" type="noConversion"/>
  </si>
  <si>
    <t>菇.豆腐.</t>
    <phoneticPr fontId="4" type="noConversion"/>
  </si>
  <si>
    <t>銀耳蓮子湯</t>
    <phoneticPr fontId="4" type="noConversion"/>
  </si>
  <si>
    <t>蒸地瓜+鮮奶+水果</t>
    <phoneticPr fontId="4" type="noConversion"/>
  </si>
  <si>
    <t>白木耳.雪蓮子.二砂</t>
    <phoneticPr fontId="4" type="noConversion"/>
  </si>
  <si>
    <t>五</t>
    <phoneticPr fontId="11" type="noConversion"/>
  </si>
  <si>
    <t>鮮蔬什錦</t>
    <phoneticPr fontId="11" type="noConversion"/>
  </si>
  <si>
    <t>炒</t>
    <phoneticPr fontId="11" type="noConversion"/>
  </si>
  <si>
    <t>彩椒.秀珍菇.青花菜</t>
    <phoneticPr fontId="11" type="noConversion"/>
  </si>
  <si>
    <t>絲瓜金菇湯</t>
    <phoneticPr fontId="11" type="noConversion"/>
  </si>
  <si>
    <t>絲瓜.金針菇.</t>
    <phoneticPr fontId="11" type="noConversion"/>
  </si>
  <si>
    <t>炒</t>
    <phoneticPr fontId="11" type="noConversion"/>
  </si>
  <si>
    <t>黃瓜湯</t>
    <phoneticPr fontId="11" type="noConversion"/>
  </si>
  <si>
    <t>大黃瓜.</t>
    <phoneticPr fontId="11" type="noConversion"/>
  </si>
  <si>
    <t>紅燒油腐</t>
    <phoneticPr fontId="11" type="noConversion"/>
  </si>
  <si>
    <t>油豆腐.紅蘿蔔.高麗菜</t>
    <phoneticPr fontId="11" type="noConversion"/>
  </si>
  <si>
    <t>三杯素肚</t>
    <phoneticPr fontId="11" type="noConversion"/>
  </si>
  <si>
    <t>素肚.紅蘿蔔</t>
    <phoneticPr fontId="11" type="noConversion"/>
  </si>
  <si>
    <t>冬瓜燒麵輪</t>
    <phoneticPr fontId="11" type="noConversion"/>
  </si>
  <si>
    <t>手工炸豆腐</t>
    <phoneticPr fontId="11" type="noConversion"/>
  </si>
  <si>
    <t>蒸</t>
    <phoneticPr fontId="11" type="noConversion"/>
  </si>
  <si>
    <t>手工炸豆腐</t>
    <phoneticPr fontId="11" type="noConversion"/>
  </si>
  <si>
    <t>馬鈴薯炒豆干</t>
    <phoneticPr fontId="11" type="noConversion"/>
  </si>
  <si>
    <t>豆干.馬鈴薯</t>
    <phoneticPr fontId="11" type="noConversion"/>
  </si>
  <si>
    <t>大溪黑干.海帶.菇</t>
    <phoneticPr fontId="11" type="noConversion"/>
  </si>
  <si>
    <t>香Q滷蛋</t>
    <phoneticPr fontId="11" type="noConversion"/>
  </si>
  <si>
    <t>南瓜.</t>
    <phoneticPr fontId="11" type="noConversion"/>
  </si>
  <si>
    <t>海帶芽.薑絲</t>
    <phoneticPr fontId="11" type="noConversion"/>
  </si>
  <si>
    <t>生日蛋糕12吋(精緻)</t>
    <phoneticPr fontId="4" type="noConversion"/>
  </si>
  <si>
    <t>冬瓜枸杞湯</t>
    <phoneticPr fontId="11" type="noConversion"/>
  </si>
  <si>
    <t>冬瓜.枸杞.薑絲</t>
    <phoneticPr fontId="11" type="noConversion"/>
  </si>
  <si>
    <t>彩椒豆腸</t>
    <phoneticPr fontId="11" type="noConversion"/>
  </si>
  <si>
    <t>炒</t>
    <phoneticPr fontId="11" type="noConversion"/>
  </si>
  <si>
    <t>青椒.彩椒.豆腸</t>
    <phoneticPr fontId="11" type="noConversion"/>
  </si>
  <si>
    <t>雲吞蔬菜湯</t>
    <phoneticPr fontId="4" type="noConversion"/>
  </si>
  <si>
    <t>餛飩.青菜.紅蘿蔔.金針菇</t>
    <phoneticPr fontId="4" type="noConversion"/>
  </si>
  <si>
    <t>紅豆吐司+鮮奶</t>
    <phoneticPr fontId="4" type="noConversion"/>
  </si>
  <si>
    <t>紅豆吐司.鮮奶</t>
    <phoneticPr fontId="4" type="noConversion"/>
  </si>
  <si>
    <t>黃瓜湯</t>
    <phoneticPr fontId="11" type="noConversion"/>
  </si>
  <si>
    <t>大黃瓜.大骨</t>
    <phoneticPr fontId="11" type="noConversion"/>
  </si>
  <si>
    <t>蕃茄燴豆腐蛋</t>
    <phoneticPr fontId="11" type="noConversion"/>
  </si>
  <si>
    <t>大蕃茄.豆腐.洗選蛋.木耳</t>
    <phoneticPr fontId="11" type="noConversion"/>
  </si>
  <si>
    <t>大黃瓜</t>
    <phoneticPr fontId="11" type="noConversion"/>
  </si>
  <si>
    <t>南瓜.大骨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</si>
</sst>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44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9"/>
      <name val="標楷體"/>
      <family val="4"/>
      <charset val="136"/>
    </font>
    <font>
      <sz val="12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 applyBorder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4" fillId="0" borderId="0" applyNumberFormat="0" applyBorder="0" applyProtection="0">
      <alignment horizontal="center" vertical="center"/>
    </xf>
    <xf numFmtId="0" fontId="24" fillId="0" borderId="0" applyNumberFormat="0" applyBorder="0" applyProtection="0">
      <alignment horizontal="center" vertical="center" textRotation="90"/>
    </xf>
    <xf numFmtId="0" fontId="25" fillId="0" borderId="0" applyNumberFormat="0" applyBorder="0" applyProtection="0">
      <alignment vertical="center"/>
    </xf>
    <xf numFmtId="179" fontId="25" fillId="0" borderId="0" applyBorder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2" fillId="0" borderId="0"/>
    <xf numFmtId="0" fontId="7" fillId="0" borderId="0">
      <alignment vertical="center"/>
    </xf>
    <xf numFmtId="0" fontId="12" fillId="0" borderId="0"/>
    <xf numFmtId="0" fontId="26" fillId="0" borderId="0">
      <alignment vertical="center"/>
    </xf>
    <xf numFmtId="0" fontId="7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27" fillId="0" borderId="0">
      <alignment vertical="center"/>
    </xf>
    <xf numFmtId="0" fontId="1" fillId="0" borderId="0">
      <alignment vertical="center"/>
    </xf>
    <xf numFmtId="43" fontId="12" fillId="0" borderId="0" applyFont="0" applyFill="0" applyBorder="0" applyAlignment="0" applyProtection="0"/>
    <xf numFmtId="179" fontId="1" fillId="0" borderId="0" applyBorder="0" applyProtection="0">
      <alignment vertical="center"/>
    </xf>
  </cellStyleXfs>
  <cellXfs count="333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13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176" fontId="6" fillId="2" borderId="0" xfId="1" applyNumberFormat="1" applyFont="1" applyFill="1" applyBorder="1" applyAlignment="1" applyProtection="1">
      <alignment vertical="center" shrinkToFit="1"/>
    </xf>
    <xf numFmtId="0" fontId="13" fillId="2" borderId="0" xfId="1" applyFont="1" applyFill="1" applyBorder="1" applyAlignment="1" applyProtection="1">
      <alignment horizontal="left" vertical="center" shrinkToFit="1"/>
    </xf>
    <xf numFmtId="0" fontId="6" fillId="2" borderId="0" xfId="2" applyFont="1" applyFill="1" applyBorder="1" applyAlignment="1">
      <alignment vertical="center" shrinkToFit="1"/>
    </xf>
    <xf numFmtId="0" fontId="13" fillId="2" borderId="0" xfId="2" applyFont="1" applyFill="1" applyAlignment="1">
      <alignment vertical="center" shrinkToFit="1"/>
    </xf>
    <xf numFmtId="0" fontId="19" fillId="2" borderId="0" xfId="2" applyFont="1" applyFill="1" applyAlignment="1">
      <alignment vertical="center" shrinkToFit="1"/>
    </xf>
    <xf numFmtId="178" fontId="20" fillId="2" borderId="0" xfId="1" applyNumberFormat="1" applyFont="1" applyFill="1" applyBorder="1">
      <alignment vertical="center"/>
    </xf>
    <xf numFmtId="0" fontId="16" fillId="2" borderId="0" xfId="2" applyFont="1" applyFill="1" applyAlignment="1"/>
    <xf numFmtId="0" fontId="22" fillId="2" borderId="0" xfId="2" applyFont="1" applyFill="1" applyAlignment="1">
      <alignment vertical="center"/>
    </xf>
    <xf numFmtId="178" fontId="22" fillId="2" borderId="0" xfId="2" applyNumberFormat="1" applyFont="1" applyFill="1" applyAlignment="1">
      <alignment vertical="center"/>
    </xf>
    <xf numFmtId="177" fontId="13" fillId="0" borderId="8" xfId="1" applyNumberFormat="1" applyFont="1" applyFill="1" applyBorder="1" applyAlignment="1">
      <alignment horizontal="center" vertical="top" wrapText="1"/>
    </xf>
    <xf numFmtId="177" fontId="13" fillId="0" borderId="15" xfId="1" applyNumberFormat="1" applyFont="1" applyFill="1" applyBorder="1" applyAlignment="1">
      <alignment horizontal="center" vertical="center" wrapText="1"/>
    </xf>
    <xf numFmtId="177" fontId="13" fillId="0" borderId="6" xfId="1" applyNumberFormat="1" applyFont="1" applyFill="1" applyBorder="1" applyAlignment="1">
      <alignment horizontal="center" vertical="center" wrapText="1"/>
    </xf>
    <xf numFmtId="177" fontId="13" fillId="0" borderId="12" xfId="1" applyNumberFormat="1" applyFont="1" applyFill="1" applyBorder="1" applyAlignment="1">
      <alignment horizontal="center" vertical="top" wrapText="1"/>
    </xf>
    <xf numFmtId="177" fontId="13" fillId="0" borderId="13" xfId="1" applyNumberFormat="1" applyFont="1" applyFill="1" applyBorder="1" applyAlignment="1">
      <alignment horizontal="center" vertical="center" wrapText="1"/>
    </xf>
    <xf numFmtId="177" fontId="14" fillId="0" borderId="8" xfId="1" applyNumberFormat="1" applyFont="1" applyFill="1" applyBorder="1" applyAlignment="1">
      <alignment horizontal="center" vertical="top" wrapText="1"/>
    </xf>
    <xf numFmtId="0" fontId="28" fillId="0" borderId="14" xfId="1" applyFont="1" applyFill="1" applyBorder="1" applyAlignment="1" applyProtection="1">
      <alignment horizontal="left" vertical="center" shrinkToFit="1"/>
    </xf>
    <xf numFmtId="0" fontId="29" fillId="0" borderId="7" xfId="1" applyFont="1" applyFill="1" applyBorder="1" applyAlignment="1" applyProtection="1">
      <alignment horizontal="left" vertical="center" shrinkToFit="1"/>
    </xf>
    <xf numFmtId="0" fontId="28" fillId="0" borderId="24" xfId="1" applyFont="1" applyFill="1" applyBorder="1" applyAlignment="1" applyProtection="1">
      <alignment vertical="center" shrinkToFit="1"/>
    </xf>
    <xf numFmtId="0" fontId="29" fillId="0" borderId="25" xfId="1" applyFont="1" applyFill="1" applyBorder="1" applyAlignment="1" applyProtection="1">
      <alignment vertical="center" shrinkToFit="1"/>
    </xf>
    <xf numFmtId="0" fontId="29" fillId="0" borderId="10" xfId="1" applyFont="1" applyFill="1" applyBorder="1" applyAlignment="1" applyProtection="1">
      <alignment vertical="center" shrinkToFit="1"/>
    </xf>
    <xf numFmtId="0" fontId="31" fillId="0" borderId="7" xfId="1" applyFont="1" applyFill="1" applyBorder="1" applyAlignment="1" applyProtection="1">
      <alignment vertical="center" shrinkToFit="1"/>
    </xf>
    <xf numFmtId="0" fontId="29" fillId="0" borderId="26" xfId="1" applyFont="1" applyFill="1" applyBorder="1" applyAlignment="1" applyProtection="1">
      <alignment vertical="center" shrinkToFit="1"/>
    </xf>
    <xf numFmtId="0" fontId="8" fillId="0" borderId="28" xfId="1" applyFont="1" applyFill="1" applyBorder="1" applyAlignment="1" applyProtection="1">
      <alignment horizontal="center" vertical="center" shrinkToFit="1"/>
    </xf>
    <xf numFmtId="0" fontId="8" fillId="0" borderId="29" xfId="1" applyFont="1" applyFill="1" applyBorder="1" applyAlignment="1" applyProtection="1">
      <alignment horizontal="center" vertical="center" shrinkToFit="1"/>
    </xf>
    <xf numFmtId="0" fontId="8" fillId="0" borderId="18" xfId="1" applyFont="1" applyFill="1" applyBorder="1" applyAlignment="1" applyProtection="1">
      <alignment horizontal="center" vertical="center" shrinkToFit="1"/>
    </xf>
    <xf numFmtId="0" fontId="8" fillId="0" borderId="32" xfId="1" applyFont="1" applyFill="1" applyBorder="1" applyAlignment="1" applyProtection="1">
      <alignment horizontal="center" vertical="center" shrinkToFit="1"/>
    </xf>
    <xf numFmtId="0" fontId="32" fillId="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 applyProtection="1">
      <alignment vertical="center" shrinkToFit="1"/>
    </xf>
    <xf numFmtId="0" fontId="29" fillId="0" borderId="7" xfId="1" applyFont="1" applyFill="1" applyBorder="1" applyAlignment="1" applyProtection="1">
      <alignment vertical="center" shrinkToFit="1"/>
    </xf>
    <xf numFmtId="0" fontId="28" fillId="0" borderId="4" xfId="1" applyFont="1" applyFill="1" applyBorder="1" applyAlignment="1" applyProtection="1">
      <alignment vertical="center" shrinkToFit="1"/>
    </xf>
    <xf numFmtId="0" fontId="15" fillId="2" borderId="0" xfId="15" applyFont="1" applyFill="1" applyAlignment="1">
      <alignment vertical="center" shrinkToFit="1"/>
    </xf>
    <xf numFmtId="0" fontId="15" fillId="2" borderId="0" xfId="1" applyFont="1" applyFill="1" applyAlignment="1">
      <alignment vertical="center" shrinkToFit="1"/>
    </xf>
    <xf numFmtId="0" fontId="15" fillId="2" borderId="0" xfId="15" applyFont="1" applyFill="1" applyAlignment="1">
      <alignment horizontal="center" vertical="center" shrinkToFit="1"/>
    </xf>
    <xf numFmtId="0" fontId="15" fillId="2" borderId="0" xfId="1" applyFont="1" applyFill="1">
      <alignment vertical="center"/>
    </xf>
    <xf numFmtId="178" fontId="15" fillId="2" borderId="0" xfId="1" applyNumberFormat="1" applyFont="1" applyFill="1" applyBorder="1">
      <alignment vertical="center"/>
    </xf>
    <xf numFmtId="0" fontId="8" fillId="2" borderId="0" xfId="15" applyFont="1" applyFill="1" applyAlignment="1">
      <alignment vertical="center"/>
    </xf>
    <xf numFmtId="0" fontId="22" fillId="0" borderId="0" xfId="19" applyFont="1" applyAlignment="1">
      <alignment horizontal="left" vertical="center"/>
    </xf>
    <xf numFmtId="0" fontId="22" fillId="0" borderId="0" xfId="19" applyFont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1" fillId="0" borderId="0" xfId="34" applyFont="1" applyFill="1" applyAlignment="1">
      <alignment vertical="center" wrapText="1" shrinkToFit="1"/>
    </xf>
    <xf numFmtId="0" fontId="21" fillId="0" borderId="0" xfId="19" applyFont="1" applyFill="1" applyAlignment="1">
      <alignment horizontal="center" vertical="center" wrapText="1" shrinkToFit="1"/>
    </xf>
    <xf numFmtId="0" fontId="21" fillId="0" borderId="0" xfId="19" applyFont="1" applyFill="1" applyAlignment="1">
      <alignment vertical="center" wrapText="1" shrinkToFit="1"/>
    </xf>
    <xf numFmtId="178" fontId="21" fillId="0" borderId="0" xfId="34" applyNumberFormat="1" applyFont="1" applyFill="1" applyBorder="1" applyAlignment="1">
      <alignment vertical="center" wrapText="1" shrinkToFit="1"/>
    </xf>
    <xf numFmtId="0" fontId="22" fillId="0" borderId="0" xfId="19" applyFont="1" applyAlignment="1">
      <alignment vertical="center" wrapText="1" shrinkToFit="1"/>
    </xf>
    <xf numFmtId="0" fontId="22" fillId="0" borderId="0" xfId="19" applyFont="1" applyAlignment="1">
      <alignment horizontal="center" vertical="center" wrapText="1" shrinkToFit="1"/>
    </xf>
    <xf numFmtId="178" fontId="22" fillId="0" borderId="0" xfId="19" applyNumberFormat="1" applyFont="1" applyAlignment="1">
      <alignment vertical="center" wrapText="1" shrinkToFit="1"/>
    </xf>
    <xf numFmtId="0" fontId="23" fillId="0" borderId="0" xfId="19" applyFont="1" applyAlignment="1">
      <alignment vertical="center" wrapText="1" shrinkToFit="1"/>
    </xf>
    <xf numFmtId="0" fontId="22" fillId="0" borderId="0" xfId="19" applyFont="1" applyAlignment="1">
      <alignment horizontal="left" vertical="center" wrapText="1" shrinkToFit="1"/>
    </xf>
    <xf numFmtId="0" fontId="21" fillId="0" borderId="0" xfId="34" applyFont="1" applyFill="1" applyAlignment="1">
      <alignment horizontal="left" vertical="center"/>
    </xf>
    <xf numFmtId="0" fontId="28" fillId="0" borderId="16" xfId="20" applyFont="1" applyFill="1" applyBorder="1" applyAlignment="1">
      <alignment vertical="center" shrinkToFit="1"/>
    </xf>
    <xf numFmtId="0" fontId="29" fillId="0" borderId="7" xfId="20" applyFont="1" applyFill="1" applyBorder="1" applyAlignment="1">
      <alignment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30" fillId="0" borderId="16" xfId="1" applyFont="1" applyFill="1" applyBorder="1" applyAlignment="1" applyProtection="1">
      <alignment vertical="center" shrinkToFit="1"/>
    </xf>
    <xf numFmtId="0" fontId="30" fillId="0" borderId="4" xfId="1" applyFont="1" applyFill="1" applyBorder="1" applyAlignment="1" applyProtection="1">
      <alignment vertical="center" shrinkToFit="1"/>
    </xf>
    <xf numFmtId="0" fontId="9" fillId="0" borderId="7" xfId="1" applyFont="1" applyFill="1" applyBorder="1" applyAlignment="1" applyProtection="1">
      <alignment vertical="center" shrinkToFit="1"/>
    </xf>
    <xf numFmtId="0" fontId="15" fillId="0" borderId="39" xfId="1" applyFont="1" applyFill="1" applyBorder="1" applyAlignment="1" applyProtection="1">
      <alignment horizontal="center" vertical="center" shrinkToFit="1"/>
    </xf>
    <xf numFmtId="0" fontId="35" fillId="0" borderId="36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15" applyFont="1" applyFill="1" applyAlignment="1">
      <alignment vertical="center" shrinkToFit="1"/>
    </xf>
    <xf numFmtId="0" fontId="38" fillId="0" borderId="38" xfId="1" applyFont="1" applyFill="1" applyBorder="1" applyAlignment="1" applyProtection="1">
      <alignment horizontal="center" vertical="center" shrinkToFit="1"/>
    </xf>
    <xf numFmtId="0" fontId="23" fillId="0" borderId="0" xfId="19" applyFont="1" applyAlignment="1">
      <alignment horizontal="right" vertical="center" wrapText="1" shrinkToFit="1"/>
    </xf>
    <xf numFmtId="0" fontId="23" fillId="0" borderId="0" xfId="19" applyFont="1" applyAlignment="1">
      <alignment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Border="1" applyAlignment="1">
      <alignment vertical="center" shrinkToFit="1"/>
    </xf>
    <xf numFmtId="0" fontId="28" fillId="0" borderId="16" xfId="1" applyFont="1" applyFill="1" applyBorder="1" applyAlignment="1" applyProtection="1">
      <alignment horizontal="left" vertical="center" shrinkToFit="1"/>
    </xf>
    <xf numFmtId="0" fontId="28" fillId="0" borderId="14" xfId="1" applyFont="1" applyFill="1" applyBorder="1" applyAlignment="1" applyProtection="1">
      <alignment vertical="center" shrinkToFit="1"/>
    </xf>
    <xf numFmtId="0" fontId="29" fillId="0" borderId="40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6" fillId="4" borderId="0" xfId="1" applyFont="1" applyFill="1" applyBorder="1" applyAlignment="1" applyProtection="1">
      <alignment vertical="center" shrinkToFit="1"/>
    </xf>
    <xf numFmtId="0" fontId="13" fillId="4" borderId="0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177" fontId="13" fillId="5" borderId="6" xfId="1" applyNumberFormat="1" applyFont="1" applyFill="1" applyBorder="1" applyAlignment="1">
      <alignment horizontal="center" vertical="center" wrapText="1"/>
    </xf>
    <xf numFmtId="0" fontId="28" fillId="5" borderId="16" xfId="1" applyFont="1" applyFill="1" applyBorder="1" applyAlignment="1" applyProtection="1">
      <alignment vertical="center" shrinkToFit="1"/>
    </xf>
    <xf numFmtId="0" fontId="30" fillId="5" borderId="16" xfId="1" applyFont="1" applyFill="1" applyBorder="1" applyAlignment="1" applyProtection="1">
      <alignment vertical="center" shrinkToFit="1"/>
    </xf>
    <xf numFmtId="0" fontId="6" fillId="5" borderId="0" xfId="1" applyFont="1" applyFill="1" applyBorder="1" applyAlignment="1" applyProtection="1">
      <alignment vertical="center" shrinkToFit="1"/>
    </xf>
    <xf numFmtId="177" fontId="13" fillId="5" borderId="8" xfId="1" applyNumberFormat="1" applyFont="1" applyFill="1" applyBorder="1" applyAlignment="1">
      <alignment horizontal="center" vertical="top" wrapText="1"/>
    </xf>
    <xf numFmtId="0" fontId="29" fillId="5" borderId="7" xfId="1" applyFont="1" applyFill="1" applyBorder="1" applyAlignment="1" applyProtection="1">
      <alignment vertical="center" shrinkToFit="1"/>
    </xf>
    <xf numFmtId="0" fontId="29" fillId="5" borderId="16" xfId="1" applyFont="1" applyFill="1" applyBorder="1" applyAlignment="1" applyProtection="1">
      <alignment vertical="center" shrinkToFit="1"/>
    </xf>
    <xf numFmtId="0" fontId="28" fillId="5" borderId="4" xfId="1" applyFont="1" applyFill="1" applyBorder="1" applyAlignment="1" applyProtection="1">
      <alignment vertical="center" shrinkToFit="1"/>
    </xf>
    <xf numFmtId="0" fontId="13" fillId="5" borderId="0" xfId="1" applyFont="1" applyFill="1" applyBorder="1" applyAlignment="1" applyProtection="1">
      <alignment vertical="center" shrinkToFit="1"/>
    </xf>
    <xf numFmtId="0" fontId="6" fillId="5" borderId="0" xfId="2" applyFont="1" applyFill="1" applyAlignment="1">
      <alignment vertical="center" shrinkToFit="1"/>
    </xf>
    <xf numFmtId="0" fontId="29" fillId="5" borderId="26" xfId="1" applyFont="1" applyFill="1" applyBorder="1" applyAlignment="1" applyProtection="1">
      <alignment vertical="center" shrinkToFit="1"/>
    </xf>
    <xf numFmtId="0" fontId="13" fillId="5" borderId="0" xfId="2" applyFont="1" applyFill="1" applyAlignment="1">
      <alignment vertical="center" shrinkToFit="1"/>
    </xf>
    <xf numFmtId="0" fontId="9" fillId="5" borderId="7" xfId="1" applyFont="1" applyFill="1" applyBorder="1" applyAlignment="1" applyProtection="1">
      <alignment vertical="center" shrinkToFit="1"/>
    </xf>
    <xf numFmtId="0" fontId="9" fillId="5" borderId="16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8" fillId="0" borderId="0" xfId="15" applyFont="1" applyFill="1" applyBorder="1" applyAlignment="1">
      <alignment vertical="center" shrinkToFit="1"/>
    </xf>
    <xf numFmtId="176" fontId="8" fillId="2" borderId="0" xfId="2" applyNumberFormat="1" applyFont="1" applyFill="1" applyBorder="1" applyAlignment="1">
      <alignment vertical="center" shrinkToFit="1"/>
    </xf>
    <xf numFmtId="0" fontId="30" fillId="0" borderId="14" xfId="1" applyFont="1" applyFill="1" applyBorder="1" applyAlignment="1" applyProtection="1">
      <alignment vertical="center" shrinkToFit="1"/>
    </xf>
    <xf numFmtId="0" fontId="30" fillId="0" borderId="7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vertical="center" shrinkToFit="1"/>
    </xf>
    <xf numFmtId="0" fontId="29" fillId="0" borderId="0" xfId="1" applyFont="1" applyFill="1" applyBorder="1" applyAlignment="1" applyProtection="1">
      <alignment vertical="center" shrinkToFit="1"/>
    </xf>
    <xf numFmtId="0" fontId="28" fillId="5" borderId="0" xfId="1" applyFont="1" applyFill="1" applyBorder="1" applyAlignment="1" applyProtection="1">
      <alignment vertical="center" shrinkToFit="1"/>
    </xf>
    <xf numFmtId="0" fontId="30" fillId="5" borderId="0" xfId="1" applyFont="1" applyFill="1" applyBorder="1" applyAlignment="1" applyProtection="1">
      <alignment vertical="center" shrinkToFit="1"/>
    </xf>
    <xf numFmtId="0" fontId="29" fillId="5" borderId="0" xfId="1" applyFont="1" applyFill="1" applyBorder="1" applyAlignment="1" applyProtection="1">
      <alignment vertical="center" shrinkToFit="1"/>
    </xf>
    <xf numFmtId="0" fontId="28" fillId="5" borderId="24" xfId="1" applyFont="1" applyFill="1" applyBorder="1" applyAlignment="1" applyProtection="1">
      <alignment vertical="center" shrinkToFit="1"/>
    </xf>
    <xf numFmtId="0" fontId="29" fillId="5" borderId="25" xfId="1" applyFont="1" applyFill="1" applyBorder="1" applyAlignment="1" applyProtection="1">
      <alignment vertical="center" shrinkToFit="1"/>
    </xf>
    <xf numFmtId="0" fontId="30" fillId="0" borderId="0" xfId="1" applyFont="1" applyFill="1" applyBorder="1" applyAlignment="1" applyProtection="1">
      <alignment vertical="center" shrinkToFit="1"/>
    </xf>
    <xf numFmtId="177" fontId="13" fillId="6" borderId="6" xfId="1" applyNumberFormat="1" applyFont="1" applyFill="1" applyBorder="1" applyAlignment="1">
      <alignment horizontal="center" vertical="center" wrapText="1"/>
    </xf>
    <xf numFmtId="0" fontId="28" fillId="6" borderId="4" xfId="1" applyFont="1" applyFill="1" applyBorder="1" applyAlignment="1" applyProtection="1">
      <alignment vertical="center" shrinkToFit="1"/>
    </xf>
    <xf numFmtId="0" fontId="30" fillId="6" borderId="16" xfId="1" applyFont="1" applyFill="1" applyBorder="1" applyAlignment="1" applyProtection="1">
      <alignment vertical="center" shrinkToFit="1"/>
    </xf>
    <xf numFmtId="177" fontId="13" fillId="6" borderId="8" xfId="1" applyNumberFormat="1" applyFont="1" applyFill="1" applyBorder="1" applyAlignment="1">
      <alignment horizontal="center" vertical="top" wrapText="1"/>
    </xf>
    <xf numFmtId="0" fontId="29" fillId="6" borderId="7" xfId="1" applyFont="1" applyFill="1" applyBorder="1" applyAlignment="1" applyProtection="1">
      <alignment vertical="center" shrinkToFit="1"/>
    </xf>
    <xf numFmtId="0" fontId="29" fillId="6" borderId="16" xfId="1" applyFont="1" applyFill="1" applyBorder="1" applyAlignment="1" applyProtection="1">
      <alignment vertical="center" shrinkToFit="1"/>
    </xf>
    <xf numFmtId="0" fontId="28" fillId="6" borderId="16" xfId="1" applyFont="1" applyFill="1" applyBorder="1" applyAlignment="1" applyProtection="1">
      <alignment vertical="center" shrinkToFit="1"/>
    </xf>
    <xf numFmtId="0" fontId="6" fillId="6" borderId="0" xfId="1" applyFont="1" applyFill="1" applyBorder="1" applyAlignment="1" applyProtection="1">
      <alignment vertical="center" shrinkToFit="1"/>
    </xf>
    <xf numFmtId="0" fontId="13" fillId="6" borderId="0" xfId="1" applyFont="1" applyFill="1" applyBorder="1" applyAlignment="1" applyProtection="1">
      <alignment vertical="center" shrinkToFit="1"/>
    </xf>
    <xf numFmtId="0" fontId="6" fillId="6" borderId="0" xfId="2" applyFont="1" applyFill="1" applyAlignment="1">
      <alignment vertical="center" shrinkToFit="1"/>
    </xf>
    <xf numFmtId="0" fontId="29" fillId="6" borderId="26" xfId="1" applyFont="1" applyFill="1" applyBorder="1" applyAlignment="1" applyProtection="1">
      <alignment vertical="center" shrinkToFit="1"/>
    </xf>
    <xf numFmtId="0" fontId="13" fillId="6" borderId="0" xfId="2" applyFont="1" applyFill="1" applyAlignment="1">
      <alignment vertical="center" shrinkToFit="1"/>
    </xf>
    <xf numFmtId="0" fontId="9" fillId="6" borderId="7" xfId="1" applyFont="1" applyFill="1" applyBorder="1" applyAlignment="1" applyProtection="1">
      <alignment vertical="center" shrinkToFit="1"/>
    </xf>
    <xf numFmtId="0" fontId="28" fillId="6" borderId="24" xfId="1" applyFont="1" applyFill="1" applyBorder="1" applyAlignment="1" applyProtection="1">
      <alignment vertical="center" shrinkToFit="1"/>
    </xf>
    <xf numFmtId="0" fontId="9" fillId="6" borderId="16" xfId="1" applyFont="1" applyFill="1" applyBorder="1" applyAlignment="1" applyProtection="1">
      <alignment vertical="center" shrinkToFit="1"/>
    </xf>
    <xf numFmtId="0" fontId="29" fillId="6" borderId="25" xfId="1" applyFont="1" applyFill="1" applyBorder="1" applyAlignment="1" applyProtection="1">
      <alignment vertical="center" shrinkToFit="1"/>
    </xf>
    <xf numFmtId="0" fontId="13" fillId="2" borderId="0" xfId="2" applyFont="1" applyFill="1" applyBorder="1" applyAlignment="1">
      <alignment vertical="center" shrinkToFit="1"/>
    </xf>
    <xf numFmtId="0" fontId="6" fillId="5" borderId="0" xfId="2" applyFont="1" applyFill="1" applyBorder="1" applyAlignment="1">
      <alignment vertical="center" shrinkToFit="1"/>
    </xf>
    <xf numFmtId="0" fontId="13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vertic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6" fillId="6" borderId="0" xfId="2" applyFont="1" applyFill="1" applyBorder="1" applyAlignment="1">
      <alignment vertical="center" shrinkToFit="1"/>
    </xf>
    <xf numFmtId="0" fontId="13" fillId="6" borderId="0" xfId="2" applyFont="1" applyFill="1" applyBorder="1" applyAlignment="1">
      <alignment vertical="center" shrinkToFit="1"/>
    </xf>
    <xf numFmtId="0" fontId="19" fillId="2" borderId="0" xfId="2" applyFont="1" applyFill="1" applyBorder="1" applyAlignment="1">
      <alignment vertical="center" shrinkToFit="1"/>
    </xf>
    <xf numFmtId="0" fontId="19" fillId="0" borderId="7" xfId="19" applyFont="1" applyFill="1" applyBorder="1" applyAlignment="1">
      <alignment horizontal="center" vertical="center" shrinkToFit="1"/>
    </xf>
    <xf numFmtId="0" fontId="28" fillId="4" borderId="0" xfId="1" applyFont="1" applyFill="1" applyBorder="1" applyAlignment="1" applyProtection="1">
      <alignment vertical="center" shrinkToFit="1"/>
    </xf>
    <xf numFmtId="0" fontId="29" fillId="4" borderId="0" xfId="1" applyFont="1" applyFill="1" applyBorder="1" applyAlignment="1" applyProtection="1">
      <alignment vertical="center" shrinkToFit="1"/>
    </xf>
    <xf numFmtId="0" fontId="9" fillId="0" borderId="29" xfId="1" applyFont="1" applyFill="1" applyBorder="1" applyAlignment="1" applyProtection="1">
      <alignment horizontal="center" vertical="center" shrinkToFit="1"/>
    </xf>
    <xf numFmtId="0" fontId="9" fillId="0" borderId="47" xfId="1" applyFont="1" applyFill="1" applyBorder="1" applyAlignment="1" applyProtection="1">
      <alignment horizontal="center" vertical="center" shrinkToFit="1"/>
    </xf>
    <xf numFmtId="0" fontId="32" fillId="0" borderId="27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6" fillId="0" borderId="0" xfId="2" applyFont="1" applyFill="1" applyAlignment="1">
      <alignment vertical="center" shrinkToFit="1"/>
    </xf>
    <xf numFmtId="0" fontId="30" fillId="0" borderId="4" xfId="1" applyFont="1" applyFill="1" applyBorder="1" applyAlignment="1">
      <alignment vertical="center" shrinkToFit="1"/>
    </xf>
    <xf numFmtId="0" fontId="9" fillId="0" borderId="7" xfId="1" applyFont="1" applyFill="1" applyBorder="1" applyAlignment="1">
      <alignment vertical="center" shrinkToFit="1"/>
    </xf>
    <xf numFmtId="0" fontId="13" fillId="0" borderId="0" xfId="1" applyFont="1" applyFill="1" applyBorder="1" applyAlignment="1" applyProtection="1">
      <alignment vertical="center" shrinkToFit="1"/>
    </xf>
    <xf numFmtId="0" fontId="30" fillId="5" borderId="16" xfId="1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9" fillId="5" borderId="7" xfId="1" applyFont="1" applyFill="1" applyBorder="1" applyAlignment="1">
      <alignment vertical="center" shrinkToFit="1"/>
    </xf>
    <xf numFmtId="0" fontId="13" fillId="0" borderId="0" xfId="1" applyFont="1" applyFill="1" applyBorder="1" applyAlignment="1" applyProtection="1">
      <alignment horizontal="left" vertical="center" shrinkToFit="1"/>
    </xf>
    <xf numFmtId="177" fontId="14" fillId="0" borderId="12" xfId="1" applyNumberFormat="1" applyFont="1" applyFill="1" applyBorder="1" applyAlignment="1">
      <alignment horizontal="center" vertical="top" wrapText="1"/>
    </xf>
    <xf numFmtId="0" fontId="30" fillId="0" borderId="16" xfId="1" applyFont="1" applyFill="1" applyBorder="1" applyAlignment="1">
      <alignment vertical="center" shrinkToFit="1"/>
    </xf>
    <xf numFmtId="0" fontId="30" fillId="0" borderId="14" xfId="1" applyFont="1" applyFill="1" applyBorder="1" applyAlignment="1">
      <alignment vertical="center" shrinkToFit="1"/>
    </xf>
    <xf numFmtId="0" fontId="30" fillId="4" borderId="0" xfId="1" applyFont="1" applyFill="1" applyBorder="1" applyAlignment="1">
      <alignment vertical="center" shrinkToFit="1"/>
    </xf>
    <xf numFmtId="0" fontId="9" fillId="4" borderId="0" xfId="1" applyFont="1" applyFill="1" applyBorder="1" applyAlignment="1">
      <alignment vertical="center" shrinkToFit="1"/>
    </xf>
    <xf numFmtId="0" fontId="30" fillId="5" borderId="4" xfId="1" applyFont="1" applyFill="1" applyBorder="1" applyAlignment="1">
      <alignment vertical="center" shrinkToFit="1"/>
    </xf>
    <xf numFmtId="0" fontId="9" fillId="7" borderId="0" xfId="1" applyFont="1" applyFill="1" applyBorder="1" applyAlignment="1">
      <alignment vertical="center" shrinkToFit="1"/>
    </xf>
    <xf numFmtId="0" fontId="6" fillId="7" borderId="0" xfId="2" applyFont="1" applyFill="1" applyBorder="1" applyAlignment="1">
      <alignment vertical="center" shrinkToFit="1"/>
    </xf>
    <xf numFmtId="0" fontId="30" fillId="7" borderId="0" xfId="1" applyFont="1" applyFill="1" applyBorder="1" applyAlignment="1" applyProtection="1">
      <alignment vertical="center" shrinkToFit="1"/>
    </xf>
    <xf numFmtId="0" fontId="6" fillId="7" borderId="0" xfId="2" applyFont="1" applyFill="1" applyAlignment="1">
      <alignment vertical="center" shrinkToFit="1"/>
    </xf>
    <xf numFmtId="0" fontId="13" fillId="7" borderId="0" xfId="2" applyFont="1" applyFill="1" applyBorder="1" applyAlignment="1">
      <alignment vertical="center" shrinkToFit="1"/>
    </xf>
    <xf numFmtId="0" fontId="30" fillId="7" borderId="0" xfId="0" applyFont="1" applyFill="1" applyBorder="1" applyAlignment="1">
      <alignment vertical="center" wrapText="1" shrinkToFit="1"/>
    </xf>
    <xf numFmtId="0" fontId="30" fillId="7" borderId="0" xfId="1" applyFont="1" applyFill="1" applyBorder="1" applyAlignment="1">
      <alignment vertical="center" shrinkToFit="1"/>
    </xf>
    <xf numFmtId="0" fontId="13" fillId="7" borderId="0" xfId="2" applyFont="1" applyFill="1" applyAlignment="1">
      <alignment vertical="center" shrinkToFit="1"/>
    </xf>
    <xf numFmtId="0" fontId="42" fillId="0" borderId="0" xfId="0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0" fontId="9" fillId="0" borderId="16" xfId="1" applyFont="1" applyFill="1" applyBorder="1" applyAlignment="1">
      <alignment vertical="center" shrinkToFit="1"/>
    </xf>
    <xf numFmtId="0" fontId="28" fillId="7" borderId="0" xfId="1" applyFont="1" applyFill="1" applyBorder="1" applyAlignment="1" applyProtection="1">
      <alignment vertical="center" shrinkToFit="1"/>
    </xf>
    <xf numFmtId="177" fontId="13" fillId="2" borderId="6" xfId="1" applyNumberFormat="1" applyFont="1" applyFill="1" applyBorder="1" applyAlignment="1">
      <alignment horizontal="center" vertical="center" wrapText="1"/>
    </xf>
    <xf numFmtId="177" fontId="13" fillId="2" borderId="8" xfId="1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 applyProtection="1">
      <alignment vertical="center" shrinkToFit="1"/>
    </xf>
    <xf numFmtId="0" fontId="22" fillId="2" borderId="0" xfId="2" applyFont="1" applyFill="1" applyBorder="1" applyAlignment="1">
      <alignment vertical="center"/>
    </xf>
    <xf numFmtId="0" fontId="30" fillId="5" borderId="0" xfId="1" applyFont="1" applyFill="1" applyBorder="1" applyAlignment="1">
      <alignment vertical="center" shrinkToFit="1"/>
    </xf>
    <xf numFmtId="0" fontId="9" fillId="5" borderId="0" xfId="1" applyFont="1" applyFill="1" applyBorder="1" applyAlignment="1">
      <alignment vertical="center" shrinkToFit="1"/>
    </xf>
    <xf numFmtId="0" fontId="9" fillId="0" borderId="1" xfId="8" applyFont="1" applyBorder="1" applyAlignment="1">
      <alignment horizontal="center" vertical="center" wrapText="1"/>
    </xf>
    <xf numFmtId="0" fontId="9" fillId="0" borderId="1" xfId="20" applyFont="1" applyFill="1" applyBorder="1" applyAlignment="1">
      <alignment horizontal="center" shrinkToFit="1"/>
    </xf>
    <xf numFmtId="0" fontId="9" fillId="0" borderId="3" xfId="8" applyFont="1" applyBorder="1" applyAlignment="1">
      <alignment horizontal="center" vertical="center" wrapText="1"/>
    </xf>
    <xf numFmtId="0" fontId="9" fillId="0" borderId="3" xfId="20" applyNumberFormat="1" applyFont="1" applyFill="1" applyBorder="1" applyAlignment="1">
      <alignment horizontal="center" shrinkToFit="1"/>
    </xf>
    <xf numFmtId="0" fontId="9" fillId="0" borderId="9" xfId="8" applyFont="1" applyBorder="1" applyAlignment="1">
      <alignment horizontal="center" vertical="center" wrapText="1"/>
    </xf>
    <xf numFmtId="0" fontId="9" fillId="0" borderId="9" xfId="20" applyNumberFormat="1" applyFont="1" applyFill="1" applyBorder="1" applyAlignment="1">
      <alignment horizontal="center" shrinkToFit="1"/>
    </xf>
    <xf numFmtId="0" fontId="28" fillId="0" borderId="0" xfId="20" applyFont="1" applyFill="1" applyAlignment="1">
      <alignment vertical="center" shrinkToFit="1"/>
    </xf>
    <xf numFmtId="177" fontId="14" fillId="2" borderId="8" xfId="1" applyNumberFormat="1" applyFont="1" applyFill="1" applyBorder="1" applyAlignment="1">
      <alignment horizontal="center" vertical="top" wrapText="1"/>
    </xf>
    <xf numFmtId="0" fontId="31" fillId="0" borderId="10" xfId="1" applyFont="1" applyFill="1" applyBorder="1" applyAlignment="1" applyProtection="1">
      <alignment vertical="center" shrinkToFit="1"/>
    </xf>
    <xf numFmtId="0" fontId="30" fillId="0" borderId="14" xfId="1" applyFont="1" applyFill="1" applyBorder="1" applyAlignment="1" applyProtection="1">
      <alignment horizontal="left" vertical="center" shrinkToFit="1"/>
    </xf>
    <xf numFmtId="0" fontId="30" fillId="5" borderId="4" xfId="1" applyFont="1" applyFill="1" applyBorder="1" applyAlignment="1" applyProtection="1">
      <alignment vertical="center" shrinkToFit="1"/>
    </xf>
    <xf numFmtId="0" fontId="28" fillId="2" borderId="16" xfId="1" applyFont="1" applyFill="1" applyBorder="1" applyAlignment="1" applyProtection="1">
      <alignment vertical="center" shrinkToFit="1"/>
    </xf>
    <xf numFmtId="0" fontId="29" fillId="2" borderId="7" xfId="1" applyFont="1" applyFill="1" applyBorder="1" applyAlignment="1" applyProtection="1">
      <alignment vertical="center" shrinkToFit="1"/>
    </xf>
    <xf numFmtId="179" fontId="30" fillId="0" borderId="4" xfId="42" applyFont="1" applyFill="1" applyBorder="1" applyAlignment="1">
      <alignment vertical="center" shrinkToFit="1"/>
    </xf>
    <xf numFmtId="179" fontId="9" fillId="0" borderId="7" xfId="42" applyFont="1" applyFill="1" applyBorder="1" applyAlignment="1">
      <alignment vertical="center" shrinkToFit="1"/>
    </xf>
    <xf numFmtId="179" fontId="30" fillId="0" borderId="16" xfId="42" applyFont="1" applyFill="1" applyBorder="1" applyAlignment="1">
      <alignment vertical="center" shrinkToFit="1"/>
    </xf>
    <xf numFmtId="0" fontId="30" fillId="2" borderId="16" xfId="1" applyFont="1" applyFill="1" applyBorder="1" applyAlignment="1" applyProtection="1">
      <alignment vertical="center" shrinkToFit="1"/>
    </xf>
    <xf numFmtId="0" fontId="14" fillId="0" borderId="7" xfId="1" applyFont="1" applyFill="1" applyBorder="1" applyAlignment="1" applyProtection="1">
      <alignment vertical="center" shrinkToFit="1"/>
    </xf>
    <xf numFmtId="0" fontId="13" fillId="5" borderId="0" xfId="2" applyFont="1" applyFill="1" applyBorder="1" applyAlignment="1">
      <alignment vertical="center" shrinkToFit="1"/>
    </xf>
    <xf numFmtId="0" fontId="30" fillId="0" borderId="0" xfId="1" applyFont="1" applyFill="1" applyBorder="1" applyAlignment="1" applyProtection="1">
      <alignment horizontal="left" vertical="center" shrinkToFit="1"/>
    </xf>
    <xf numFmtId="0" fontId="29" fillId="0" borderId="0" xfId="1" applyFont="1" applyFill="1" applyBorder="1" applyAlignment="1" applyProtection="1">
      <alignment horizontal="left" vertical="center" shrinkToFit="1"/>
    </xf>
    <xf numFmtId="0" fontId="31" fillId="0" borderId="0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horizontal="left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 shrinkToFit="1"/>
    </xf>
    <xf numFmtId="0" fontId="28" fillId="2" borderId="4" xfId="1" applyFont="1" applyFill="1" applyBorder="1" applyAlignment="1" applyProtection="1">
      <alignment horizontal="center" vertical="center" shrinkToFit="1"/>
    </xf>
    <xf numFmtId="0" fontId="28" fillId="2" borderId="7" xfId="1" applyFont="1" applyFill="1" applyBorder="1" applyAlignment="1" applyProtection="1">
      <alignment horizontal="center" vertical="center" shrinkToFit="1"/>
    </xf>
    <xf numFmtId="0" fontId="28" fillId="5" borderId="0" xfId="1" applyFont="1" applyFill="1" applyBorder="1" applyAlignment="1" applyProtection="1">
      <alignment horizontal="center" vertical="center" shrinkToFit="1"/>
    </xf>
    <xf numFmtId="0" fontId="28" fillId="0" borderId="4" xfId="1" applyFont="1" applyFill="1" applyBorder="1" applyAlignment="1" applyProtection="1">
      <alignment horizontal="center" vertical="center" shrinkToFit="1"/>
    </xf>
    <xf numFmtId="0" fontId="28" fillId="0" borderId="10" xfId="1" applyFont="1" applyFill="1" applyBorder="1" applyAlignment="1" applyProtection="1">
      <alignment horizontal="center" vertical="center" shrinkToFit="1"/>
    </xf>
    <xf numFmtId="0" fontId="30" fillId="0" borderId="4" xfId="20" applyFont="1" applyFill="1" applyBorder="1" applyAlignment="1">
      <alignment horizontal="center" vertical="center" shrinkToFit="1"/>
    </xf>
    <xf numFmtId="0" fontId="30" fillId="0" borderId="10" xfId="2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28" fillId="0" borderId="7" xfId="1" applyFont="1" applyFill="1" applyBorder="1" applyAlignment="1" applyProtection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33" xfId="0" applyNumberFormat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 applyProtection="1">
      <alignment horizontal="center" vertical="center" shrinkToFit="1"/>
    </xf>
    <xf numFmtId="0" fontId="28" fillId="0" borderId="14" xfId="1" applyFont="1" applyFill="1" applyBorder="1" applyAlignment="1" applyProtection="1">
      <alignment horizontal="center" vertical="center" shrinkToFit="1"/>
    </xf>
    <xf numFmtId="0" fontId="30" fillId="0" borderId="14" xfId="1" applyFont="1" applyFill="1" applyBorder="1" applyAlignment="1" applyProtection="1">
      <alignment horizontal="center" vertical="center" shrinkToFit="1"/>
    </xf>
    <xf numFmtId="0" fontId="30" fillId="0" borderId="7" xfId="1" applyFont="1" applyFill="1" applyBorder="1" applyAlignment="1" applyProtection="1">
      <alignment horizontal="center" vertical="center" shrinkToFit="1"/>
    </xf>
    <xf numFmtId="176" fontId="9" fillId="2" borderId="5" xfId="0" applyNumberFormat="1" applyFont="1" applyFill="1" applyBorder="1" applyAlignment="1">
      <alignment horizontal="center" vertical="center" shrinkToFit="1"/>
    </xf>
    <xf numFmtId="0" fontId="30" fillId="5" borderId="0" xfId="20" applyFont="1" applyFill="1" applyBorder="1" applyAlignment="1">
      <alignment horizontal="center" vertical="center" shrinkToFit="1"/>
    </xf>
    <xf numFmtId="49" fontId="19" fillId="2" borderId="21" xfId="19" applyNumberFormat="1" applyFont="1" applyFill="1" applyBorder="1" applyAlignment="1">
      <alignment horizontal="center" vertical="center" shrinkToFit="1"/>
    </xf>
    <xf numFmtId="49" fontId="19" fillId="2" borderId="3" xfId="19" applyNumberFormat="1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5" xfId="19" applyFont="1" applyFill="1" applyBorder="1" applyAlignment="1">
      <alignment horizontal="center" vertical="center" shrinkToFit="1"/>
    </xf>
    <xf numFmtId="0" fontId="28" fillId="5" borderId="4" xfId="1" applyFont="1" applyFill="1" applyBorder="1" applyAlignment="1" applyProtection="1">
      <alignment horizontal="center" vertical="center" shrinkToFit="1"/>
    </xf>
    <xf numFmtId="0" fontId="28" fillId="5" borderId="7" xfId="1" applyFont="1" applyFill="1" applyBorder="1" applyAlignment="1" applyProtection="1">
      <alignment horizontal="center" vertical="center" shrinkToFit="1"/>
    </xf>
    <xf numFmtId="0" fontId="30" fillId="5" borderId="4" xfId="20" applyFont="1" applyFill="1" applyBorder="1" applyAlignment="1">
      <alignment horizontal="center" vertical="center" shrinkToFit="1"/>
    </xf>
    <xf numFmtId="0" fontId="30" fillId="5" borderId="7" xfId="2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28" fillId="0" borderId="3" xfId="1" applyFont="1" applyFill="1" applyBorder="1" applyAlignment="1" applyProtection="1">
      <alignment horizontal="center" vertical="center" shrinkToFit="1"/>
    </xf>
    <xf numFmtId="0" fontId="30" fillId="0" borderId="7" xfId="20" applyFont="1" applyFill="1" applyBorder="1" applyAlignment="1">
      <alignment horizontal="center" vertical="center" shrinkToFit="1"/>
    </xf>
    <xf numFmtId="49" fontId="19" fillId="2" borderId="37" xfId="19" applyNumberFormat="1" applyFont="1" applyFill="1" applyBorder="1" applyAlignment="1">
      <alignment horizontal="center" vertical="center" shrinkToFit="1"/>
    </xf>
    <xf numFmtId="49" fontId="19" fillId="2" borderId="9" xfId="19" applyNumberFormat="1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19" fillId="2" borderId="11" xfId="19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shrinkToFit="1"/>
    </xf>
    <xf numFmtId="0" fontId="19" fillId="2" borderId="9" xfId="19" applyFont="1" applyFill="1" applyBorder="1" applyAlignment="1">
      <alignment horizont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17" xfId="19" applyFont="1" applyFill="1" applyBorder="1" applyAlignment="1">
      <alignment horizontal="center" vertical="center" shrinkToFit="1"/>
    </xf>
    <xf numFmtId="49" fontId="36" fillId="0" borderId="8" xfId="19" applyNumberFormat="1" applyFont="1" applyFill="1" applyBorder="1" applyAlignment="1">
      <alignment horizontal="center" vertical="center" shrinkToFit="1"/>
    </xf>
    <xf numFmtId="49" fontId="36" fillId="0" borderId="7" xfId="19" applyNumberFormat="1" applyFont="1" applyFill="1" applyBorder="1" applyAlignment="1">
      <alignment horizontal="center" vertical="center" shrinkToFit="1"/>
    </xf>
    <xf numFmtId="0" fontId="19" fillId="0" borderId="7" xfId="19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horizontal="center" vertical="center" shrinkToFit="1"/>
    </xf>
    <xf numFmtId="0" fontId="28" fillId="0" borderId="4" xfId="20" applyFont="1" applyFill="1" applyBorder="1" applyAlignment="1">
      <alignment horizontal="center" vertical="center" shrinkToFit="1"/>
    </xf>
    <xf numFmtId="0" fontId="28" fillId="0" borderId="10" xfId="20" applyFont="1" applyFill="1" applyBorder="1" applyAlignment="1">
      <alignment horizontal="center" vertical="center" shrinkToFit="1"/>
    </xf>
    <xf numFmtId="0" fontId="29" fillId="0" borderId="3" xfId="15" applyFont="1" applyFill="1" applyBorder="1" applyAlignment="1">
      <alignment horizontal="center" vertical="center" shrinkToFit="1"/>
    </xf>
    <xf numFmtId="0" fontId="30" fillId="5" borderId="3" xfId="15" applyFont="1" applyFill="1" applyBorder="1" applyAlignment="1">
      <alignment horizontal="center" vertical="center" shrinkToFit="1"/>
    </xf>
    <xf numFmtId="0" fontId="30" fillId="0" borderId="4" xfId="1" applyFont="1" applyFill="1" applyBorder="1" applyAlignment="1" applyProtection="1">
      <alignment horizontal="center" vertical="center" shrinkToFit="1"/>
    </xf>
    <xf numFmtId="0" fontId="30" fillId="0" borderId="10" xfId="1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30" fillId="5" borderId="3" xfId="1" applyFont="1" applyFill="1" applyBorder="1" applyAlignment="1" applyProtection="1">
      <alignment horizontal="center" vertical="center" shrinkToFit="1"/>
    </xf>
    <xf numFmtId="0" fontId="9" fillId="5" borderId="3" xfId="15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28" fillId="0" borderId="7" xfId="20" applyFont="1" applyFill="1" applyBorder="1" applyAlignment="1">
      <alignment horizontal="center" vertical="center" shrinkToFit="1"/>
    </xf>
    <xf numFmtId="0" fontId="39" fillId="0" borderId="42" xfId="20" applyFont="1" applyFill="1" applyBorder="1" applyAlignment="1">
      <alignment horizontal="center" vertical="center" shrinkToFit="1"/>
    </xf>
    <xf numFmtId="0" fontId="39" fillId="0" borderId="0" xfId="20" applyFont="1" applyFill="1" applyBorder="1" applyAlignment="1">
      <alignment horizontal="center" vertical="center" shrinkToFit="1"/>
    </xf>
    <xf numFmtId="0" fontId="39" fillId="0" borderId="43" xfId="20" applyFont="1" applyFill="1" applyBorder="1" applyAlignment="1">
      <alignment horizontal="center" vertical="center" shrinkToFit="1"/>
    </xf>
    <xf numFmtId="0" fontId="39" fillId="0" borderId="35" xfId="20" applyFont="1" applyFill="1" applyBorder="1" applyAlignment="1">
      <alignment horizontal="center" vertical="center" shrinkToFit="1"/>
    </xf>
    <xf numFmtId="0" fontId="39" fillId="0" borderId="44" xfId="20" applyFont="1" applyFill="1" applyBorder="1" applyAlignment="1">
      <alignment horizontal="center" vertical="center" shrinkToFit="1"/>
    </xf>
    <xf numFmtId="0" fontId="39" fillId="0" borderId="45" xfId="20" applyFont="1" applyFill="1" applyBorder="1" applyAlignment="1">
      <alignment horizontal="center" vertical="center" shrinkToFit="1"/>
    </xf>
    <xf numFmtId="0" fontId="39" fillId="0" borderId="46" xfId="20" applyFont="1" applyFill="1" applyBorder="1" applyAlignment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top" shrinkToFit="1"/>
    </xf>
    <xf numFmtId="0" fontId="8" fillId="0" borderId="30" xfId="1" applyFont="1" applyFill="1" applyBorder="1" applyAlignment="1" applyProtection="1">
      <alignment horizontal="center" vertical="center" shrinkToFit="1"/>
    </xf>
    <xf numFmtId="0" fontId="8" fillId="0" borderId="31" xfId="1" applyFont="1" applyFill="1" applyBorder="1" applyAlignment="1" applyProtection="1">
      <alignment horizontal="center" vertical="center" shrinkToFit="1"/>
    </xf>
    <xf numFmtId="0" fontId="8" fillId="0" borderId="27" xfId="1" applyFont="1" applyFill="1" applyBorder="1" applyAlignment="1" applyProtection="1">
      <alignment horizontal="center" vertical="center" shrinkToFit="1"/>
    </xf>
    <xf numFmtId="0" fontId="30" fillId="0" borderId="1" xfId="1" applyFont="1" applyFill="1" applyBorder="1" applyAlignment="1" applyProtection="1">
      <alignment horizontal="left" vertical="center" shrinkToFit="1"/>
    </xf>
    <xf numFmtId="0" fontId="30" fillId="0" borderId="2" xfId="1" applyFont="1" applyFill="1" applyBorder="1" applyAlignment="1" applyProtection="1">
      <alignment horizontal="left" vertical="center" shrinkToFit="1"/>
    </xf>
    <xf numFmtId="0" fontId="30" fillId="0" borderId="9" xfId="1" applyFont="1" applyFill="1" applyBorder="1" applyAlignment="1" applyProtection="1">
      <alignment horizontal="left" vertical="center" shrinkToFit="1"/>
    </xf>
    <xf numFmtId="0" fontId="30" fillId="0" borderId="11" xfId="1" applyFont="1" applyFill="1" applyBorder="1" applyAlignment="1" applyProtection="1">
      <alignment horizontal="left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30" fillId="0" borderId="3" xfId="1" applyFont="1" applyFill="1" applyBorder="1" applyAlignment="1" applyProtection="1">
      <alignment horizontal="center" vertical="center" shrinkToFit="1"/>
    </xf>
    <xf numFmtId="0" fontId="30" fillId="5" borderId="4" xfId="1" applyFont="1" applyFill="1" applyBorder="1" applyAlignment="1" applyProtection="1">
      <alignment horizontal="center" vertical="center" shrinkToFit="1"/>
    </xf>
    <xf numFmtId="0" fontId="30" fillId="5" borderId="7" xfId="1" applyFont="1" applyFill="1" applyBorder="1" applyAlignment="1" applyProtection="1">
      <alignment horizontal="center" vertical="center" shrinkToFit="1"/>
    </xf>
    <xf numFmtId="0" fontId="30" fillId="0" borderId="3" xfId="15" applyFont="1" applyFill="1" applyBorder="1" applyAlignment="1">
      <alignment horizontal="center" vertical="center" shrinkToFit="1"/>
    </xf>
    <xf numFmtId="0" fontId="28" fillId="5" borderId="3" xfId="1" applyFont="1" applyFill="1" applyBorder="1" applyAlignment="1" applyProtection="1">
      <alignment horizontal="center" vertical="center" shrinkToFit="1"/>
    </xf>
    <xf numFmtId="0" fontId="29" fillId="5" borderId="3" xfId="15" applyFont="1" applyFill="1" applyBorder="1" applyAlignment="1">
      <alignment horizontal="center" vertical="center" shrinkToFit="1"/>
    </xf>
    <xf numFmtId="0" fontId="30" fillId="0" borderId="9" xfId="1" applyFont="1" applyFill="1" applyBorder="1" applyAlignment="1" applyProtection="1">
      <alignment horizontal="center" vertical="center" shrinkToFit="1"/>
    </xf>
    <xf numFmtId="176" fontId="9" fillId="2" borderId="33" xfId="0" applyNumberFormat="1" applyFont="1" applyFill="1" applyBorder="1" applyAlignment="1">
      <alignment horizontal="center" vertical="center" shrinkToFit="1"/>
    </xf>
    <xf numFmtId="0" fontId="30" fillId="6" borderId="3" xfId="1" applyFont="1" applyFill="1" applyBorder="1" applyAlignment="1" applyProtection="1">
      <alignment horizontal="center" vertical="center" shrinkToFit="1"/>
    </xf>
    <xf numFmtId="0" fontId="9" fillId="6" borderId="3" xfId="15" applyFont="1" applyFill="1" applyBorder="1" applyAlignment="1">
      <alignment horizontal="center" vertical="center" shrinkToFit="1"/>
    </xf>
    <xf numFmtId="0" fontId="30" fillId="6" borderId="4" xfId="1" applyFont="1" applyFill="1" applyBorder="1" applyAlignment="1" applyProtection="1">
      <alignment horizontal="center" vertical="center" shrinkToFit="1"/>
    </xf>
    <xf numFmtId="0" fontId="30" fillId="6" borderId="7" xfId="1" applyFont="1" applyFill="1" applyBorder="1" applyAlignment="1" applyProtection="1">
      <alignment horizontal="center" vertical="center" shrinkToFit="1"/>
    </xf>
    <xf numFmtId="0" fontId="28" fillId="6" borderId="4" xfId="1" applyFont="1" applyFill="1" applyBorder="1" applyAlignment="1" applyProtection="1">
      <alignment horizontal="center" vertical="center" shrinkToFit="1"/>
    </xf>
    <xf numFmtId="0" fontId="28" fillId="6" borderId="7" xfId="1" applyFont="1" applyFill="1" applyBorder="1" applyAlignment="1" applyProtection="1">
      <alignment horizontal="center" vertical="center" shrinkToFit="1"/>
    </xf>
    <xf numFmtId="0" fontId="30" fillId="6" borderId="3" xfId="15" applyFont="1" applyFill="1" applyBorder="1" applyAlignment="1">
      <alignment horizontal="center" vertical="center" shrinkToFit="1"/>
    </xf>
    <xf numFmtId="0" fontId="28" fillId="0" borderId="9" xfId="1" applyFont="1" applyFill="1" applyBorder="1" applyAlignment="1" applyProtection="1">
      <alignment horizontal="center" vertical="center" shrinkToFit="1"/>
    </xf>
    <xf numFmtId="0" fontId="28" fillId="6" borderId="3" xfId="1" applyFont="1" applyFill="1" applyBorder="1" applyAlignment="1" applyProtection="1">
      <alignment horizontal="center" vertical="center" shrinkToFit="1"/>
    </xf>
    <xf numFmtId="0" fontId="29" fillId="6" borderId="3" xfId="15" applyFont="1" applyFill="1" applyBorder="1" applyAlignment="1">
      <alignment horizontal="center" vertical="center" shrinkToFit="1"/>
    </xf>
    <xf numFmtId="0" fontId="28" fillId="6" borderId="16" xfId="1" applyFont="1" applyFill="1" applyBorder="1" applyAlignment="1" applyProtection="1">
      <alignment horizontal="center" vertical="center" shrinkToFit="1"/>
    </xf>
    <xf numFmtId="0" fontId="30" fillId="6" borderId="4" xfId="20" applyFont="1" applyFill="1" applyBorder="1" applyAlignment="1">
      <alignment horizontal="center" vertical="center" shrinkToFit="1"/>
    </xf>
    <xf numFmtId="0" fontId="30" fillId="6" borderId="7" xfId="20" applyFont="1" applyFill="1" applyBorder="1" applyAlignment="1">
      <alignment horizontal="center" vertical="center" shrinkToFit="1"/>
    </xf>
    <xf numFmtId="0" fontId="30" fillId="0" borderId="0" xfId="1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2" borderId="1" xfId="20" applyFont="1" applyFill="1" applyBorder="1" applyAlignment="1">
      <alignment horizont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2" borderId="1" xfId="20" applyFont="1" applyFill="1" applyBorder="1" applyAlignment="1">
      <alignment horizontal="center" vertical="center" shrinkToFit="1"/>
    </xf>
    <xf numFmtId="0" fontId="9" fillId="2" borderId="2" xfId="20" applyFont="1" applyFill="1" applyBorder="1" applyAlignment="1">
      <alignment horizontal="center" vertical="center" shrinkToFit="1"/>
    </xf>
    <xf numFmtId="176" fontId="9" fillId="0" borderId="49" xfId="0" applyNumberFormat="1" applyFont="1" applyFill="1" applyBorder="1" applyAlignment="1">
      <alignment horizontal="center" vertical="center" shrinkToFit="1"/>
    </xf>
    <xf numFmtId="176" fontId="9" fillId="0" borderId="48" xfId="0" applyNumberFormat="1" applyFont="1" applyFill="1" applyBorder="1" applyAlignment="1">
      <alignment horizontal="center" vertical="center" shrinkToFit="1"/>
    </xf>
    <xf numFmtId="0" fontId="9" fillId="2" borderId="37" xfId="20" applyFont="1" applyFill="1" applyBorder="1" applyAlignment="1">
      <alignment horizontal="center" vertical="center" wrapText="1"/>
    </xf>
    <xf numFmtId="0" fontId="43" fillId="0" borderId="9" xfId="8" applyFont="1" applyBorder="1" applyAlignment="1">
      <alignment horizontal="center" vertical="center" wrapText="1"/>
    </xf>
    <xf numFmtId="49" fontId="9" fillId="2" borderId="9" xfId="20" applyNumberFormat="1" applyFont="1" applyFill="1" applyBorder="1" applyAlignment="1">
      <alignment horizontal="center" vertical="center" shrinkToFit="1"/>
    </xf>
    <xf numFmtId="0" fontId="9" fillId="2" borderId="9" xfId="20" applyNumberFormat="1" applyFont="1" applyFill="1" applyBorder="1" applyAlignment="1">
      <alignment horizontal="center"/>
    </xf>
    <xf numFmtId="49" fontId="9" fillId="2" borderId="9" xfId="20" applyNumberFormat="1" applyFont="1" applyFill="1" applyBorder="1" applyAlignment="1">
      <alignment horizontal="center"/>
    </xf>
    <xf numFmtId="49" fontId="9" fillId="2" borderId="11" xfId="20" applyNumberFormat="1" applyFont="1" applyFill="1" applyBorder="1" applyAlignment="1">
      <alignment horizontal="center"/>
    </xf>
    <xf numFmtId="0" fontId="9" fillId="2" borderId="21" xfId="20" applyFont="1" applyFill="1" applyBorder="1" applyAlignment="1">
      <alignment horizontal="center" vertical="center" wrapText="1"/>
    </xf>
    <xf numFmtId="0" fontId="43" fillId="0" borderId="3" xfId="8" applyFont="1" applyBorder="1" applyAlignment="1">
      <alignment horizontal="center" vertical="center" wrapText="1"/>
    </xf>
    <xf numFmtId="49" fontId="9" fillId="2" borderId="3" xfId="20" applyNumberFormat="1" applyFont="1" applyFill="1" applyBorder="1" applyAlignment="1">
      <alignment horizontal="center" vertical="center" shrinkToFit="1"/>
    </xf>
    <xf numFmtId="0" fontId="9" fillId="2" borderId="3" xfId="20" applyNumberFormat="1" applyFont="1" applyFill="1" applyBorder="1" applyAlignment="1">
      <alignment horizontal="center"/>
    </xf>
    <xf numFmtId="49" fontId="9" fillId="2" borderId="3" xfId="20" applyNumberFormat="1" applyFont="1" applyFill="1" applyBorder="1" applyAlignment="1">
      <alignment horizontal="center"/>
    </xf>
    <xf numFmtId="49" fontId="9" fillId="2" borderId="5" xfId="20" applyNumberFormat="1" applyFont="1" applyFill="1" applyBorder="1" applyAlignment="1">
      <alignment horizontal="center"/>
    </xf>
    <xf numFmtId="176" fontId="9" fillId="0" borderId="51" xfId="0" applyNumberFormat="1" applyFont="1" applyFill="1" applyBorder="1" applyAlignment="1">
      <alignment horizontal="center" vertical="center" shrinkToFit="1"/>
    </xf>
    <xf numFmtId="0" fontId="34" fillId="2" borderId="36" xfId="20" applyFont="1" applyFill="1" applyBorder="1" applyAlignment="1">
      <alignment horizontal="center" vertical="center" wrapText="1"/>
    </xf>
    <xf numFmtId="0" fontId="34" fillId="0" borderId="1" xfId="8" applyFont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41" fillId="3" borderId="50" xfId="20" applyFont="1" applyFill="1" applyBorder="1" applyAlignment="1">
      <alignment horizontal="center" vertical="center" shrinkToFit="1"/>
    </xf>
    <xf numFmtId="0" fontId="41" fillId="3" borderId="0" xfId="20" applyFont="1" applyFill="1" applyBorder="1" applyAlignment="1">
      <alignment horizontal="center" vertical="center" shrinkToFit="1"/>
    </xf>
    <xf numFmtId="0" fontId="41" fillId="3" borderId="41" xfId="20" applyFont="1" applyFill="1" applyBorder="1" applyAlignment="1">
      <alignment horizontal="center" vertical="center" shrinkToFit="1"/>
    </xf>
    <xf numFmtId="0" fontId="41" fillId="3" borderId="44" xfId="20" applyFont="1" applyFill="1" applyBorder="1" applyAlignment="1">
      <alignment horizontal="center" vertical="center" shrinkToFit="1"/>
    </xf>
    <xf numFmtId="0" fontId="41" fillId="3" borderId="45" xfId="20" applyFont="1" applyFill="1" applyBorder="1" applyAlignment="1">
      <alignment horizontal="center" vertical="center" shrinkToFit="1"/>
    </xf>
    <xf numFmtId="0" fontId="41" fillId="3" borderId="46" xfId="20" applyFont="1" applyFill="1" applyBorder="1" applyAlignment="1">
      <alignment horizontal="center" vertical="center" shrinkToFit="1"/>
    </xf>
    <xf numFmtId="0" fontId="40" fillId="0" borderId="0" xfId="1" applyFont="1" applyFill="1" applyBorder="1" applyAlignment="1" applyProtection="1">
      <alignment horizontal="center" vertical="top" shrinkToFit="1"/>
    </xf>
    <xf numFmtId="0" fontId="40" fillId="0" borderId="45" xfId="1" applyFont="1" applyFill="1" applyBorder="1" applyAlignment="1" applyProtection="1">
      <alignment horizontal="center" vertical="top" shrinkToFit="1"/>
    </xf>
    <xf numFmtId="176" fontId="9" fillId="2" borderId="17" xfId="0" applyNumberFormat="1" applyFont="1" applyFill="1" applyBorder="1" applyAlignment="1">
      <alignment horizontal="center" vertical="center" shrinkToFit="1"/>
    </xf>
  </cellXfs>
  <cellStyles count="43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2 2" xfId="42"/>
    <cellStyle name="一般 2 5 3" xfId="26"/>
    <cellStyle name="一般 2 5 4" xfId="34"/>
    <cellStyle name="一般 2 6" xfId="22"/>
    <cellStyle name="一般 2 7" xfId="21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9.xml"/><Relationship Id="rId3" Type="http://schemas.openxmlformats.org/officeDocument/2006/relationships/customXml" Target="../ink/ink6.xml"/><Relationship Id="rId7" Type="http://schemas.openxmlformats.org/officeDocument/2006/relationships/customXml" Target="../ink/ink8.xml"/><Relationship Id="rId2" Type="http://schemas.openxmlformats.org/officeDocument/2006/relationships/image" Target="../media/image1.png"/><Relationship Id="rId1" Type="http://schemas.openxmlformats.org/officeDocument/2006/relationships/customXml" Target="../ink/ink5.xml"/><Relationship Id="rId6" Type="http://schemas.openxmlformats.org/officeDocument/2006/relationships/image" Target="../media/image3.png"/><Relationship Id="rId5" Type="http://schemas.openxmlformats.org/officeDocument/2006/relationships/customXml" Target="../ink/ink7.xml"/><Relationship Id="rId10" Type="http://schemas.openxmlformats.org/officeDocument/2006/relationships/image" Target="../media/image1.png"/><Relationship Id="rId4" Type="http://schemas.openxmlformats.org/officeDocument/2006/relationships/image" Target="../media/image2.png"/><Relationship Id="rId9" Type="http://schemas.openxmlformats.org/officeDocument/2006/relationships/customXml" Target="../ink/ink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16.xml"/><Relationship Id="rId13" Type="http://schemas.openxmlformats.org/officeDocument/2006/relationships/customXml" Target="../ink/ink20.xml"/><Relationship Id="rId3" Type="http://schemas.openxmlformats.org/officeDocument/2006/relationships/customXml" Target="../ink/ink12.xml"/><Relationship Id="rId7" Type="http://schemas.openxmlformats.org/officeDocument/2006/relationships/customXml" Target="../ink/ink15.xml"/><Relationship Id="rId12" Type="http://schemas.openxmlformats.org/officeDocument/2006/relationships/customXml" Target="../ink/ink19.xml"/><Relationship Id="rId2" Type="http://schemas.openxmlformats.org/officeDocument/2006/relationships/image" Target="NULL"/><Relationship Id="rId16" Type="http://schemas.openxmlformats.org/officeDocument/2006/relationships/customXml" Target="../ink/ink22.xml"/><Relationship Id="rId1" Type="http://schemas.openxmlformats.org/officeDocument/2006/relationships/customXml" Target="../ink/ink11.xml"/><Relationship Id="rId6" Type="http://schemas.openxmlformats.org/officeDocument/2006/relationships/image" Target="NULL"/><Relationship Id="rId11" Type="http://schemas.openxmlformats.org/officeDocument/2006/relationships/customXml" Target="../ink/ink18.xml"/><Relationship Id="rId5" Type="http://schemas.openxmlformats.org/officeDocument/2006/relationships/customXml" Target="../ink/ink14.xml"/><Relationship Id="rId15" Type="http://schemas.openxmlformats.org/officeDocument/2006/relationships/customXml" Target="../ink/ink21.xml"/><Relationship Id="rId10" Type="http://schemas.openxmlformats.org/officeDocument/2006/relationships/image" Target="NULL"/><Relationship Id="rId4" Type="http://schemas.openxmlformats.org/officeDocument/2006/relationships/customXml" Target="../ink/ink13.xml"/><Relationship Id="rId9" Type="http://schemas.openxmlformats.org/officeDocument/2006/relationships/customXml" Target="../ink/ink17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14</xdr:row>
      <xdr:rowOff>102322</xdr:rowOff>
    </xdr:from>
    <xdr:to>
      <xdr:col>2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20</xdr:col>
      <xdr:colOff>593901</xdr:colOff>
      <xdr:row>16</xdr:row>
      <xdr:rowOff>102322</xdr:rowOff>
    </xdr:from>
    <xdr:to>
      <xdr:col>20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24</xdr:row>
      <xdr:rowOff>102322</xdr:rowOff>
    </xdr:from>
    <xdr:to>
      <xdr:col>2</xdr:col>
      <xdr:colOff>604701</xdr:colOff>
      <xdr:row>24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43</xdr:row>
      <xdr:rowOff>102322</xdr:rowOff>
    </xdr:from>
    <xdr:to>
      <xdr:col>7</xdr:col>
      <xdr:colOff>604701</xdr:colOff>
      <xdr:row>43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14</xdr:row>
      <xdr:rowOff>102322</xdr:rowOff>
    </xdr:from>
    <xdr:to>
      <xdr:col>2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B2B570E4-2E0F-4411-9E3C-13F829F223D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133040</xdr:colOff>
      <xdr:row>0</xdr:row>
      <xdr:rowOff>61380</xdr:rowOff>
    </xdr:from>
    <xdr:to>
      <xdr:col>13</xdr:col>
      <xdr:colOff>138260</xdr:colOff>
      <xdr:row>0</xdr:row>
      <xdr:rowOff>82080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6DF0A3AB-E148-474B-87EC-C4963DD8D50C}"/>
                </a:ext>
              </a:extLst>
            </xdr14:cNvPr>
            <xdr14:cNvContentPartPr/>
          </xdr14:nvContentPartPr>
          <xdr14:nvPr macro=""/>
          <xdr14:xfrm>
            <a:off x="7645500" y="61380"/>
            <a:ext cx="5220" cy="20700"/>
          </xdr14:xfrm>
        </xdr:contentPart>
      </mc:Choice>
      <mc:Fallback xmlns="">
        <xdr:pic>
          <xdr:nvPicPr>
            <xdr:cNvPr id="6" name="筆跡 5">
              <a:extLst>
                <a:ext uri="{FF2B5EF4-FFF2-40B4-BE49-F238E27FC236}">
                  <a16:creationId xmlns:a16="http://schemas.microsoft.com/office/drawing/2014/main" id="{6DF0A3AB-E148-474B-87EC-C4963DD8D50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41324" y="57097"/>
              <a:ext cx="13572" cy="2926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757560</xdr:colOff>
      <xdr:row>0</xdr:row>
      <xdr:rowOff>214560</xdr:rowOff>
    </xdr:from>
    <xdr:to>
      <xdr:col>7</xdr:col>
      <xdr:colOff>757920</xdr:colOff>
      <xdr:row>0</xdr:row>
      <xdr:rowOff>214920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7A9615F3-3623-4A70-A5D0-E32BFBEAD141}"/>
                </a:ext>
              </a:extLst>
            </xdr14:cNvPr>
            <xdr14:cNvContentPartPr/>
          </xdr14:nvContentPartPr>
          <xdr14:nvPr macro=""/>
          <xdr14:xfrm>
            <a:off x="5520060" y="214560"/>
            <a:ext cx="360" cy="360"/>
          </xdr14:xfrm>
        </xdr:contentPart>
      </mc:Choice>
      <mc:Fallback xmlns="">
        <xdr:pic>
          <xdr:nvPicPr>
            <xdr:cNvPr id="9" name="筆跡 8">
              <a:extLst>
                <a:ext uri="{FF2B5EF4-FFF2-40B4-BE49-F238E27FC236}">
                  <a16:creationId xmlns:a16="http://schemas.microsoft.com/office/drawing/2014/main" id="{7A9615F3-3623-4A70-A5D0-E32BFBEAD14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515740" y="2102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593901</xdr:colOff>
      <xdr:row>11</xdr:row>
      <xdr:rowOff>102322</xdr:rowOff>
    </xdr:from>
    <xdr:to>
      <xdr:col>18</xdr:col>
      <xdr:colOff>604701</xdr:colOff>
      <xdr:row>11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B2B570E4-2E0F-4411-9E3C-13F829F223D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24</xdr:row>
      <xdr:rowOff>102322</xdr:rowOff>
    </xdr:from>
    <xdr:to>
      <xdr:col>2</xdr:col>
      <xdr:colOff>604701</xdr:colOff>
      <xdr:row>24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B2B570E4-2E0F-4411-9E3C-13F829F223D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43</xdr:row>
      <xdr:rowOff>102322</xdr:rowOff>
    </xdr:from>
    <xdr:to>
      <xdr:col>7</xdr:col>
      <xdr:colOff>604701</xdr:colOff>
      <xdr:row>43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13</xdr:row>
      <xdr:rowOff>102322</xdr:rowOff>
    </xdr:from>
    <xdr:to>
      <xdr:col>3</xdr:col>
      <xdr:colOff>604701</xdr:colOff>
      <xdr:row>13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23</xdr:row>
      <xdr:rowOff>102322</xdr:rowOff>
    </xdr:from>
    <xdr:to>
      <xdr:col>3</xdr:col>
      <xdr:colOff>604701</xdr:colOff>
      <xdr:row>23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42</xdr:row>
      <xdr:rowOff>102322</xdr:rowOff>
    </xdr:from>
    <xdr:to>
      <xdr:col>8</xdr:col>
      <xdr:colOff>604701</xdr:colOff>
      <xdr:row>42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13</xdr:row>
      <xdr:rowOff>102322</xdr:rowOff>
    </xdr:from>
    <xdr:to>
      <xdr:col>3</xdr:col>
      <xdr:colOff>604701</xdr:colOff>
      <xdr:row>13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23</xdr:row>
      <xdr:rowOff>102322</xdr:rowOff>
    </xdr:from>
    <xdr:to>
      <xdr:col>3</xdr:col>
      <xdr:colOff>604701</xdr:colOff>
      <xdr:row>23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42</xdr:row>
      <xdr:rowOff>102322</xdr:rowOff>
    </xdr:from>
    <xdr:to>
      <xdr:col>8</xdr:col>
      <xdr:colOff>604701</xdr:colOff>
      <xdr:row>42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13</xdr:row>
      <xdr:rowOff>102322</xdr:rowOff>
    </xdr:from>
    <xdr:to>
      <xdr:col>3</xdr:col>
      <xdr:colOff>604701</xdr:colOff>
      <xdr:row>13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23</xdr:row>
      <xdr:rowOff>102322</xdr:rowOff>
    </xdr:from>
    <xdr:to>
      <xdr:col>3</xdr:col>
      <xdr:colOff>604701</xdr:colOff>
      <xdr:row>23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42</xdr:row>
      <xdr:rowOff>102322</xdr:rowOff>
    </xdr:from>
    <xdr:to>
      <xdr:col>8</xdr:col>
      <xdr:colOff>604701</xdr:colOff>
      <xdr:row>42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13</xdr:row>
      <xdr:rowOff>102322</xdr:rowOff>
    </xdr:from>
    <xdr:to>
      <xdr:col>3</xdr:col>
      <xdr:colOff>604701</xdr:colOff>
      <xdr:row>13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23</xdr:row>
      <xdr:rowOff>102322</xdr:rowOff>
    </xdr:from>
    <xdr:to>
      <xdr:col>3</xdr:col>
      <xdr:colOff>604701</xdr:colOff>
      <xdr:row>23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42</xdr:row>
      <xdr:rowOff>102322</xdr:rowOff>
    </xdr:from>
    <xdr:to>
      <xdr:col>8</xdr:col>
      <xdr:colOff>604701</xdr:colOff>
      <xdr:row>42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6:15:08.592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48D19E9A-6519-46C5-9F7E-8037D1C47FBD}" emma:medium="tactile" emma:mode="ink">
          <msink:context xmlns:msink="http://schemas.microsoft.com/ink/2010/main" type="writingRegion" rotatedBoundingBox="5462,12603 5491,12603 5491,12688 5462,12688"/>
        </emma:interpretation>
      </emma:emma>
    </inkml:annotationXML>
    <inkml:traceGroup>
      <inkml:annotationXML>
        <emma:emma xmlns:emma="http://www.w3.org/2003/04/emma" version="1.0">
          <emma:interpretation id="{AE6D006B-9A02-4016-BBFE-6728D39586E9}" emma:medium="tactile" emma:mode="ink">
            <msink:context xmlns:msink="http://schemas.microsoft.com/ink/2010/main" type="paragraph" rotatedBoundingBox="5462,12603 5491,12603 5491,12688 5462,1268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B0429248-488B-4CFD-82C7-28885E762BDC}" emma:medium="tactile" emma:mode="ink">
              <msink:context xmlns:msink="http://schemas.microsoft.com/ink/2010/main" type="line" rotatedBoundingBox="5462,12603 5491,12603 5491,12688 5462,12688"/>
            </emma:interpretation>
          </emma:emma>
        </inkml:annotationXML>
        <inkml:traceGroup>
          <inkml:annotationXML>
            <emma:emma xmlns:emma="http://www.w3.org/2003/04/emma" version="1.0">
              <emma:interpretation id="{C1843972-3F88-42F0-9CD8-707F7E1B299C}" emma:medium="tactile" emma:mode="ink">
                <msink:context xmlns:msink="http://schemas.microsoft.com/ink/2010/main" type="inkWord" rotatedBoundingBox="5462,12603 5491,12603 5491,12688 5462,12688"/>
              </emma:interpretation>
              <emma:one-of disjunction-type="recognition" id="oneOf0">
                <emma:interpretation id="interp0" emma:lang="zh-TW" emma:confidence="0">
                  <emma:literal>「</emma:literal>
                </emma:interpretation>
                <emma:interpretation id="interp1" emma:lang="zh-TW" emma:confidence="0">
                  <emma:literal>/</emma:literal>
                </emma:interpretation>
                <emma:interpretation id="interp2" emma:lang="zh-TW" emma:confidence="0">
                  <emma:literal>〔</emma:literal>
                </emma:interpretation>
                <emma:interpretation id="interp3" emma:lang="zh-TW" emma:confidence="0">
                  <emma:literal>[</emma:literal>
                </emma:interpretation>
                <emma:interpretation id="interp4" emma:lang="zh-TW" emma:confidence="0">
                  <emma:literal>|</emma:literal>
                </emma:interpretation>
              </emma:one-of>
            </emma:emma>
          </inkml:annotationXML>
          <inkml:trace contextRef="#ctx0" brushRef="#br0">5492 12632 8320,'-15'-28'3072,"15"28"-1664,0 0-2432,0 0 192,0 14-1152,0 0-448,-14 15 32,14-1 32</inkml:trace>
        </inkml:traceGroup>
      </inkml:traceGroup>
    </inkml:traceGroup>
  </inkml:traceGroup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33:14.7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8:15.1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8:30.96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9:33.7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06.161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A23BDFB9-A035-4CFB-A62C-03A144E4A6F9}" emma:medium="tactile" emma:mode="ink">
          <msink:context xmlns:msink="http://schemas.microsoft.com/ink/2010/main" type="inkDrawing"/>
        </emma:interpretation>
      </emma:emma>
    </inkml:annotationXML>
    <inkml:trace contextRef="#ctx0" brushRef="#br0">5492 12632 8320,'-15'-28'3072,"15"28"-1664,0 0-2432,0 0 192,0 14-1152,0 0-448,-14 15 32,14-1 32</inkml:trace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30.577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16CBCAEA-EFC0-4074-9868-84031AB35755}" emma:medium="tactile" emma:mode="ink">
          <msink:context xmlns:msink="http://schemas.microsoft.com/ink/2010/main" type="writingRegion" rotatedBoundingBox="21237,170 21251,170 21251,227 21237,227"/>
        </emma:interpretation>
      </emma:emma>
    </inkml:annotationXML>
    <inkml:traceGroup>
      <inkml:annotationXML>
        <emma:emma xmlns:emma="http://www.w3.org/2003/04/emma" version="1.0">
          <emma:interpretation id="{E6A0A9D5-6638-4EEA-B712-F1F39D779DD0}" emma:medium="tactile" emma:mode="ink">
            <msink:context xmlns:msink="http://schemas.microsoft.com/ink/2010/main" type="paragraph" rotatedBoundingBox="21237,170 21251,170 21251,227 21237,22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E9F90EE-C273-4EFC-929C-AAAC695798B4}" emma:medium="tactile" emma:mode="ink">
              <msink:context xmlns:msink="http://schemas.microsoft.com/ink/2010/main" type="line" rotatedBoundingBox="21237,170 21251,170 21251,227 21237,227"/>
            </emma:interpretation>
          </emma:emma>
        </inkml:annotationXML>
        <inkml:traceGroup>
          <inkml:annotationXML>
            <emma:emma xmlns:emma="http://www.w3.org/2003/04/emma" version="1.0">
              <emma:interpretation id="{195F69FB-7B79-4098-9EA1-CBA01837034F}" emma:medium="tactile" emma:mode="ink">
                <msink:context xmlns:msink="http://schemas.microsoft.com/ink/2010/main" type="inkWord" rotatedBoundingBox="21237,170 21251,170 21251,227 21237,227"/>
              </emma:interpretation>
              <emma:one-of disjunction-type="recognition" id="oneOf0">
                <emma:interpretation id="interp0" emma:lang="zh-TW" emma:confidence="0">
                  <emma:literal>丿</emma:literal>
                </emma:interpretation>
                <emma:interpretation id="interp1" emma:lang="zh-TW" emma:confidence="0">
                  <emma:literal>!</emma:literal>
                </emma:interpretation>
                <emma:interpretation id="interp2" emma:lang="zh-TW" emma:confidence="0">
                  <emma:literal>,</emma:literal>
                </emma:interpretation>
                <emma:interpretation id="interp3" emma:lang="zh-TW" emma:confidence="0">
                  <emma:literal>少</emma:literal>
                </emma:interpretation>
                <emma:interpretation id="interp4" emma:lang="zh-TW" emma:confidence="0">
                  <emma:literal>’</emma:literal>
                </emma:interpretation>
              </emma:one-of>
            </emma:emma>
          </inkml:annotationXML>
          <inkml:trace contextRef="#ctx0" brushRef="#br0">21253 186 8576,'0'-15'3232,"0"15"-1728,0 0-1696,0 0 544,0 0-384,0 0 32,0 0-288,0 0-128,0 0-1760,0 15-736,0-1 32,-14 14 96</inkml:trace>
        </inkml:traceGroup>
      </inkml:traceGroup>
    </inkml:traceGroup>
  </inkml:traceGroup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32.383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222DDFC9-EDE4-471D-B5F8-26DABBD61435}" emma:medium="tactile" emma:mode="ink">
          <msink:context xmlns:msink="http://schemas.microsoft.com/ink/2010/main" type="writingRegion" rotatedBoundingBox="15333,596 15348,596 15348,611 15333,611"/>
        </emma:interpretation>
      </emma:emma>
    </inkml:annotationXML>
    <inkml:traceGroup>
      <inkml:annotationXML>
        <emma:emma xmlns:emma="http://www.w3.org/2003/04/emma" version="1.0">
          <emma:interpretation id="{7E604220-4681-4DA0-AF77-FAB482A39157}" emma:medium="tactile" emma:mode="ink">
            <msink:context xmlns:msink="http://schemas.microsoft.com/ink/2010/main" type="paragraph" rotatedBoundingBox="15333,596 15348,596 15348,611 15333,61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49AA66B-2ADD-4FF6-B3ED-585078967CB4}" emma:medium="tactile" emma:mode="ink">
              <msink:context xmlns:msink="http://schemas.microsoft.com/ink/2010/main" type="line" rotatedBoundingBox="15333,596 15348,596 15348,611 15333,611"/>
            </emma:interpretation>
          </emma:emma>
        </inkml:annotationXML>
        <inkml:traceGroup>
          <inkml:annotationXML>
            <emma:emma xmlns:emma="http://www.w3.org/2003/04/emma" version="1.0">
              <emma:interpretation id="{4CC7A995-9CFA-4A52-ADC5-40892E4A7127}" emma:medium="tactile" emma:mode="ink">
                <msink:context xmlns:msink="http://schemas.microsoft.com/ink/2010/main" type="inkWord" rotatedBoundingBox="15333,596 15348,596 15348,611 15333,611"/>
              </emma:interpretation>
              <emma:one-of disjunction-type="recognition" id="oneOf0">
                <emma:interpretation id="interp0" emma:lang="zh-TW" emma:confidence="0">
                  <emma:literal>/</emma:literal>
                </emma:interpretation>
                <emma:interpretation id="interp1" emma:lang="zh-TW" emma:confidence="0">
                  <emma:literal>「</emma:literal>
                </emma:interpretation>
                <emma:interpretation id="interp2" emma:lang="zh-TW" emma:confidence="0">
                  <emma:literal>“</emma:literal>
                </emma:interpretation>
                <emma:interpretation id="interp3" emma:lang="zh-TW" emma:confidence="0">
                  <emma:literal>十</emma:literal>
                </emma:interpretation>
                <emma:interpretation id="interp4" emma:lang="zh-TW" emma:confidence="0">
                  <emma:literal>〔</emma:literal>
                </emma:interpretation>
              </emma:one-of>
            </emma:emma>
          </inkml:annotationXML>
          <inkml:trace contextRef="#ctx0" brushRef="#br0">15335 598 128,'0'0'0</inkml:trace>
        </inkml:traceGroup>
      </inkml:traceGroup>
    </inkml:traceGroup>
  </inkml:traceGroup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26:36.3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26:50.75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1"/>
  <sheetViews>
    <sheetView view="pageBreakPreview" topLeftCell="A2" zoomScale="93" zoomScaleNormal="100" zoomScaleSheetLayoutView="120" workbookViewId="0">
      <selection activeCell="I11" sqref="I11:I50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5" s="2" customFormat="1" ht="21" customHeight="1" thickBot="1">
      <c r="A1" s="266" t="s">
        <v>351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1"/>
    </row>
    <row r="2" spans="1:25" s="67" customFormat="1" ht="23.25" customHeight="1">
      <c r="A2" s="65" t="s">
        <v>51</v>
      </c>
      <c r="B2" s="270" t="s">
        <v>52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1"/>
      <c r="Q2" s="66"/>
      <c r="V2" s="95"/>
      <c r="W2" s="95"/>
      <c r="X2" s="95"/>
      <c r="Y2" s="95"/>
    </row>
    <row r="3" spans="1:25" s="67" customFormat="1" ht="23.25" customHeight="1" thickBot="1">
      <c r="A3" s="68" t="s">
        <v>53</v>
      </c>
      <c r="B3" s="272" t="s">
        <v>54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3"/>
      <c r="Q3" s="66"/>
      <c r="V3" s="95"/>
      <c r="W3" s="95"/>
      <c r="X3" s="95"/>
      <c r="Y3" s="95"/>
    </row>
    <row r="4" spans="1:25" s="2" customFormat="1" ht="27.6" customHeight="1" thickBot="1">
      <c r="A4" s="28" t="s">
        <v>0</v>
      </c>
      <c r="B4" s="29" t="s">
        <v>1</v>
      </c>
      <c r="C4" s="267" t="s">
        <v>2</v>
      </c>
      <c r="D4" s="268"/>
      <c r="E4" s="267" t="s">
        <v>3</v>
      </c>
      <c r="F4" s="269"/>
      <c r="G4" s="30" t="s">
        <v>4</v>
      </c>
      <c r="H4" s="31" t="s">
        <v>5</v>
      </c>
      <c r="I4" s="64" t="s">
        <v>9</v>
      </c>
      <c r="J4" s="32" t="s">
        <v>10</v>
      </c>
      <c r="K4" s="32" t="s">
        <v>11</v>
      </c>
      <c r="L4" s="32" t="s">
        <v>12</v>
      </c>
      <c r="M4" s="32" t="s">
        <v>13</v>
      </c>
      <c r="N4" s="32" t="s">
        <v>14</v>
      </c>
      <c r="O4" s="32" t="s">
        <v>15</v>
      </c>
      <c r="P4" s="33" t="s">
        <v>16</v>
      </c>
      <c r="Q4" s="1"/>
      <c r="R4" s="76"/>
      <c r="S4" s="76"/>
      <c r="T4" s="76"/>
      <c r="U4" s="76"/>
      <c r="V4" s="79"/>
      <c r="W4" s="96"/>
      <c r="X4" s="72"/>
      <c r="Y4" s="72"/>
    </row>
    <row r="5" spans="1:25" ht="18" customHeight="1">
      <c r="A5" s="80">
        <v>43586</v>
      </c>
      <c r="B5" s="227" t="s">
        <v>39</v>
      </c>
      <c r="C5" s="81" t="s">
        <v>65</v>
      </c>
      <c r="D5" s="227" t="s">
        <v>107</v>
      </c>
      <c r="E5" s="81" t="s">
        <v>115</v>
      </c>
      <c r="F5" s="227" t="s">
        <v>150</v>
      </c>
      <c r="G5" s="227" t="s">
        <v>192</v>
      </c>
      <c r="H5" s="87" t="s">
        <v>126</v>
      </c>
      <c r="I5" s="229"/>
      <c r="J5" s="212">
        <v>5.2</v>
      </c>
      <c r="K5" s="200">
        <v>2</v>
      </c>
      <c r="L5" s="200">
        <v>1.7</v>
      </c>
      <c r="M5" s="200"/>
      <c r="N5" s="200"/>
      <c r="O5" s="200">
        <v>2.6</v>
      </c>
      <c r="P5" s="202">
        <f>J5*70+K5*75+L5*25+M5*60+N5*80+O5*45</f>
        <v>673.5</v>
      </c>
    </row>
    <row r="6" spans="1:25" s="3" customFormat="1" ht="18" customHeight="1">
      <c r="A6" s="84" t="s">
        <v>19</v>
      </c>
      <c r="B6" s="228"/>
      <c r="C6" s="85" t="s">
        <v>117</v>
      </c>
      <c r="D6" s="228"/>
      <c r="E6" s="86" t="s">
        <v>140</v>
      </c>
      <c r="F6" s="228"/>
      <c r="G6" s="228"/>
      <c r="H6" s="85" t="s">
        <v>237</v>
      </c>
      <c r="I6" s="230"/>
      <c r="J6" s="212"/>
      <c r="K6" s="200"/>
      <c r="L6" s="200"/>
      <c r="M6" s="200"/>
      <c r="N6" s="200"/>
      <c r="O6" s="200"/>
      <c r="P6" s="202" t="e">
        <v>#VALUE!</v>
      </c>
    </row>
    <row r="7" spans="1:25" ht="18" customHeight="1">
      <c r="A7" s="17">
        <f>A5+1</f>
        <v>43587</v>
      </c>
      <c r="B7" s="208" t="s">
        <v>46</v>
      </c>
      <c r="C7" s="36" t="s">
        <v>243</v>
      </c>
      <c r="D7" s="208" t="s">
        <v>198</v>
      </c>
      <c r="E7" s="36" t="s">
        <v>120</v>
      </c>
      <c r="F7" s="248" t="s">
        <v>119</v>
      </c>
      <c r="G7" s="208" t="s">
        <v>42</v>
      </c>
      <c r="H7" s="36" t="s">
        <v>136</v>
      </c>
      <c r="I7" s="210" t="s">
        <v>349</v>
      </c>
      <c r="J7" s="212">
        <v>5.0999999999999996</v>
      </c>
      <c r="K7" s="200">
        <v>2.1</v>
      </c>
      <c r="L7" s="200">
        <v>1.6</v>
      </c>
      <c r="M7" s="200"/>
      <c r="N7" s="200"/>
      <c r="O7" s="200">
        <v>2.5</v>
      </c>
      <c r="P7" s="202">
        <f>J7*70+K7*77+L7*25+M7*60+N7*100+O7*45</f>
        <v>671.2</v>
      </c>
    </row>
    <row r="8" spans="1:25" s="4" customFormat="1" ht="18" customHeight="1">
      <c r="A8" s="15" t="s">
        <v>20</v>
      </c>
      <c r="B8" s="214"/>
      <c r="C8" s="35" t="s">
        <v>203</v>
      </c>
      <c r="D8" s="214"/>
      <c r="E8" s="35" t="s">
        <v>121</v>
      </c>
      <c r="F8" s="258"/>
      <c r="G8" s="214"/>
      <c r="H8" s="27" t="s">
        <v>137</v>
      </c>
      <c r="I8" s="235"/>
      <c r="J8" s="212"/>
      <c r="K8" s="200"/>
      <c r="L8" s="200"/>
      <c r="M8" s="200"/>
      <c r="N8" s="200"/>
      <c r="O8" s="200"/>
      <c r="P8" s="202" t="e">
        <v>#VALUE!</v>
      </c>
    </row>
    <row r="9" spans="1:25" s="77" customFormat="1" ht="18" customHeight="1">
      <c r="A9" s="17">
        <f>A7+1</f>
        <v>43588</v>
      </c>
      <c r="B9" s="259" t="s">
        <v>182</v>
      </c>
      <c r="C9" s="260"/>
      <c r="D9" s="260"/>
      <c r="E9" s="260"/>
      <c r="F9" s="260"/>
      <c r="G9" s="260"/>
      <c r="H9" s="261"/>
      <c r="I9" s="262"/>
      <c r="J9" s="212"/>
      <c r="K9" s="200"/>
      <c r="L9" s="200"/>
      <c r="M9" s="200"/>
      <c r="N9" s="200"/>
      <c r="O9" s="200"/>
      <c r="P9" s="202"/>
    </row>
    <row r="10" spans="1:25" s="78" customFormat="1" ht="18" customHeight="1" thickBot="1">
      <c r="A10" s="18" t="s">
        <v>21</v>
      </c>
      <c r="B10" s="263"/>
      <c r="C10" s="264"/>
      <c r="D10" s="264"/>
      <c r="E10" s="264"/>
      <c r="F10" s="264"/>
      <c r="G10" s="264"/>
      <c r="H10" s="264"/>
      <c r="I10" s="265"/>
      <c r="J10" s="213"/>
      <c r="K10" s="201"/>
      <c r="L10" s="201"/>
      <c r="M10" s="201"/>
      <c r="N10" s="201"/>
      <c r="O10" s="201"/>
      <c r="P10" s="203"/>
    </row>
    <row r="11" spans="1:25" ht="18" customHeight="1">
      <c r="A11" s="19">
        <f>A9+3</f>
        <v>43591</v>
      </c>
      <c r="B11" s="218" t="s">
        <v>55</v>
      </c>
      <c r="C11" s="186" t="s">
        <v>356</v>
      </c>
      <c r="D11" s="218" t="s">
        <v>357</v>
      </c>
      <c r="E11" s="34" t="s">
        <v>77</v>
      </c>
      <c r="F11" s="218" t="s">
        <v>106</v>
      </c>
      <c r="G11" s="208" t="s">
        <v>48</v>
      </c>
      <c r="H11" s="56" t="s">
        <v>92</v>
      </c>
      <c r="I11" s="219" t="s">
        <v>122</v>
      </c>
      <c r="J11" s="257">
        <v>5.5</v>
      </c>
      <c r="K11" s="254">
        <v>2</v>
      </c>
      <c r="L11" s="254">
        <v>1.5</v>
      </c>
      <c r="M11" s="231">
        <v>1</v>
      </c>
      <c r="N11" s="254"/>
      <c r="O11" s="254">
        <v>2.5</v>
      </c>
      <c r="P11" s="247">
        <f t="shared" ref="P11" si="0">J11*70+K11*77+L11*25+M11*60+N11*100+O11*45</f>
        <v>749</v>
      </c>
      <c r="S11" s="99"/>
      <c r="T11" s="204"/>
    </row>
    <row r="12" spans="1:25" s="3" customFormat="1" ht="18" customHeight="1">
      <c r="A12" s="15" t="s">
        <v>17</v>
      </c>
      <c r="B12" s="214"/>
      <c r="C12" s="22" t="s">
        <v>358</v>
      </c>
      <c r="D12" s="214"/>
      <c r="E12" s="35" t="s">
        <v>78</v>
      </c>
      <c r="F12" s="214"/>
      <c r="G12" s="214"/>
      <c r="H12" s="57" t="s">
        <v>127</v>
      </c>
      <c r="I12" s="220"/>
      <c r="J12" s="212"/>
      <c r="K12" s="200"/>
      <c r="L12" s="200"/>
      <c r="M12" s="200"/>
      <c r="N12" s="200"/>
      <c r="O12" s="200"/>
      <c r="P12" s="216" t="e">
        <v>#VALUE!</v>
      </c>
      <c r="S12" s="100"/>
      <c r="T12" s="204"/>
    </row>
    <row r="13" spans="1:25" ht="18" customHeight="1">
      <c r="A13" s="16">
        <f>A11+1</f>
        <v>43592</v>
      </c>
      <c r="B13" s="208" t="s">
        <v>56</v>
      </c>
      <c r="C13" s="34" t="s">
        <v>83</v>
      </c>
      <c r="D13" s="208" t="s">
        <v>106</v>
      </c>
      <c r="E13" s="62" t="s">
        <v>429</v>
      </c>
      <c r="F13" s="208" t="s">
        <v>151</v>
      </c>
      <c r="G13" s="208" t="s">
        <v>50</v>
      </c>
      <c r="H13" s="34" t="s">
        <v>427</v>
      </c>
      <c r="I13" s="210"/>
      <c r="J13" s="212">
        <v>5.0999999999999996</v>
      </c>
      <c r="K13" s="200">
        <v>2.2000000000000002</v>
      </c>
      <c r="L13" s="200">
        <v>1.5</v>
      </c>
      <c r="M13" s="200"/>
      <c r="N13" s="200"/>
      <c r="O13" s="200">
        <v>2.5</v>
      </c>
      <c r="P13" s="202">
        <f t="shared" ref="P13" si="1">J13*70+K13*77+L13*25+M13*60+N13*100+O13*45</f>
        <v>676.4</v>
      </c>
    </row>
    <row r="14" spans="1:25" s="3" customFormat="1" ht="18" customHeight="1">
      <c r="A14" s="15" t="s">
        <v>18</v>
      </c>
      <c r="B14" s="214"/>
      <c r="C14" s="26" t="s">
        <v>84</v>
      </c>
      <c r="D14" s="214"/>
      <c r="E14" s="63" t="s">
        <v>430</v>
      </c>
      <c r="F14" s="214"/>
      <c r="G14" s="214"/>
      <c r="H14" s="35" t="s">
        <v>428</v>
      </c>
      <c r="I14" s="235"/>
      <c r="J14" s="212"/>
      <c r="K14" s="200"/>
      <c r="L14" s="200"/>
      <c r="M14" s="200"/>
      <c r="N14" s="200"/>
      <c r="O14" s="200"/>
      <c r="P14" s="216" t="e">
        <v>#VALUE!</v>
      </c>
      <c r="V14" s="99"/>
      <c r="W14" s="204"/>
    </row>
    <row r="15" spans="1:25" s="83" customFormat="1" ht="18" customHeight="1">
      <c r="A15" s="80">
        <f>A13+1</f>
        <v>43593</v>
      </c>
      <c r="B15" s="227" t="s">
        <v>39</v>
      </c>
      <c r="C15" s="87" t="s">
        <v>128</v>
      </c>
      <c r="D15" s="227" t="s">
        <v>151</v>
      </c>
      <c r="E15" s="82" t="s">
        <v>353</v>
      </c>
      <c r="F15" s="227" t="s">
        <v>354</v>
      </c>
      <c r="G15" s="227" t="s">
        <v>193</v>
      </c>
      <c r="H15" s="81" t="s">
        <v>95</v>
      </c>
      <c r="I15" s="229"/>
      <c r="J15" s="232">
        <v>5</v>
      </c>
      <c r="K15" s="233">
        <v>2.5</v>
      </c>
      <c r="L15" s="233">
        <v>1.5</v>
      </c>
      <c r="M15" s="233"/>
      <c r="N15" s="233"/>
      <c r="O15" s="233">
        <v>2.5</v>
      </c>
      <c r="P15" s="221">
        <f t="shared" ref="P15" si="2">J15*70+K15*77+L15*25+M15*60+N15*100+O15*45</f>
        <v>692.5</v>
      </c>
      <c r="S15" s="102"/>
      <c r="T15" s="207"/>
      <c r="V15" s="100"/>
      <c r="W15" s="204"/>
    </row>
    <row r="16" spans="1:25" s="83" customFormat="1" ht="18" customHeight="1">
      <c r="A16" s="84" t="s">
        <v>19</v>
      </c>
      <c r="B16" s="228"/>
      <c r="C16" s="85" t="s">
        <v>129</v>
      </c>
      <c r="D16" s="228"/>
      <c r="E16" s="86" t="s">
        <v>355</v>
      </c>
      <c r="F16" s="228"/>
      <c r="G16" s="228"/>
      <c r="H16" s="85" t="s">
        <v>96</v>
      </c>
      <c r="I16" s="230"/>
      <c r="J16" s="232"/>
      <c r="K16" s="233"/>
      <c r="L16" s="233"/>
      <c r="M16" s="233"/>
      <c r="N16" s="233"/>
      <c r="O16" s="233"/>
      <c r="P16" s="221" t="e">
        <v>#VALUE!</v>
      </c>
      <c r="S16" s="103"/>
      <c r="T16" s="207"/>
      <c r="U16" s="99"/>
    </row>
    <row r="17" spans="1:27" ht="17.649999999999999" customHeight="1">
      <c r="A17" s="17">
        <f>A15+1</f>
        <v>43594</v>
      </c>
      <c r="B17" s="208" t="s">
        <v>40</v>
      </c>
      <c r="C17" s="61" t="s">
        <v>245</v>
      </c>
      <c r="D17" s="208" t="s">
        <v>247</v>
      </c>
      <c r="E17" s="36" t="s">
        <v>141</v>
      </c>
      <c r="F17" s="208" t="s">
        <v>108</v>
      </c>
      <c r="G17" s="208" t="s">
        <v>50</v>
      </c>
      <c r="H17" s="36" t="s">
        <v>123</v>
      </c>
      <c r="I17" s="210" t="s">
        <v>349</v>
      </c>
      <c r="J17" s="212">
        <v>5.2</v>
      </c>
      <c r="K17" s="200">
        <v>2</v>
      </c>
      <c r="L17" s="200">
        <v>1.5</v>
      </c>
      <c r="M17" s="200"/>
      <c r="N17" s="200"/>
      <c r="O17" s="200">
        <v>2.4</v>
      </c>
      <c r="P17" s="247">
        <f t="shared" ref="P17" si="3">J17*70+K17*77+L17*25+M17*60+N17*100+O17*45</f>
        <v>663.5</v>
      </c>
      <c r="U17" s="100"/>
      <c r="V17" s="207"/>
      <c r="W17" s="102"/>
      <c r="X17" s="207"/>
      <c r="Y17" s="207"/>
      <c r="Z17" s="101"/>
      <c r="AA17" s="222"/>
    </row>
    <row r="18" spans="1:27" s="3" customFormat="1" ht="17.649999999999999" customHeight="1">
      <c r="A18" s="15" t="s">
        <v>23</v>
      </c>
      <c r="B18" s="214"/>
      <c r="C18" s="35" t="s">
        <v>246</v>
      </c>
      <c r="D18" s="214"/>
      <c r="E18" s="35" t="s">
        <v>142</v>
      </c>
      <c r="F18" s="214"/>
      <c r="G18" s="214"/>
      <c r="H18" s="27" t="s">
        <v>124</v>
      </c>
      <c r="I18" s="235"/>
      <c r="J18" s="212"/>
      <c r="K18" s="200"/>
      <c r="L18" s="200"/>
      <c r="M18" s="200"/>
      <c r="N18" s="200"/>
      <c r="O18" s="200"/>
      <c r="P18" s="202" t="e">
        <v>#VALUE!</v>
      </c>
      <c r="U18" s="103"/>
      <c r="V18" s="207"/>
      <c r="W18" s="103"/>
      <c r="X18" s="207"/>
      <c r="Y18" s="207"/>
      <c r="Z18" s="103"/>
      <c r="AA18" s="222"/>
    </row>
    <row r="19" spans="1:27" ht="17.649999999999999" customHeight="1">
      <c r="A19" s="17">
        <f>A17+1</f>
        <v>43595</v>
      </c>
      <c r="B19" s="208" t="s">
        <v>8</v>
      </c>
      <c r="C19" s="62" t="s">
        <v>132</v>
      </c>
      <c r="D19" s="208" t="s">
        <v>108</v>
      </c>
      <c r="E19" s="36" t="s">
        <v>130</v>
      </c>
      <c r="F19" s="248" t="s">
        <v>106</v>
      </c>
      <c r="G19" s="208" t="s">
        <v>50</v>
      </c>
      <c r="H19" s="34" t="s">
        <v>211</v>
      </c>
      <c r="I19" s="252"/>
      <c r="J19" s="212">
        <v>5</v>
      </c>
      <c r="K19" s="200">
        <v>2</v>
      </c>
      <c r="L19" s="200">
        <v>1.5</v>
      </c>
      <c r="M19" s="200">
        <v>1</v>
      </c>
      <c r="N19" s="200"/>
      <c r="O19" s="200">
        <v>2.4</v>
      </c>
      <c r="P19" s="202">
        <f t="shared" ref="P19" si="4">J19*70+K19*77+L19*25+M19*60+N19*100+O19*45</f>
        <v>709.5</v>
      </c>
    </row>
    <row r="20" spans="1:27" s="3" customFormat="1" ht="17.649999999999999" customHeight="1" thickBot="1">
      <c r="A20" s="18" t="s">
        <v>21</v>
      </c>
      <c r="B20" s="209"/>
      <c r="C20" s="25" t="s">
        <v>239</v>
      </c>
      <c r="D20" s="209"/>
      <c r="E20" s="25" t="s">
        <v>131</v>
      </c>
      <c r="F20" s="249"/>
      <c r="G20" s="209"/>
      <c r="H20" s="25" t="s">
        <v>212</v>
      </c>
      <c r="I20" s="253"/>
      <c r="J20" s="213"/>
      <c r="K20" s="201"/>
      <c r="L20" s="201"/>
      <c r="M20" s="201"/>
      <c r="N20" s="201"/>
      <c r="O20" s="201"/>
      <c r="P20" s="203" t="e">
        <v>#VALUE!</v>
      </c>
      <c r="S20" s="106"/>
      <c r="T20" s="204"/>
    </row>
    <row r="21" spans="1:27" ht="17.649999999999999" customHeight="1">
      <c r="A21" s="19">
        <f>A19+3</f>
        <v>43598</v>
      </c>
      <c r="B21" s="218" t="s">
        <v>41</v>
      </c>
      <c r="C21" s="34" t="s">
        <v>360</v>
      </c>
      <c r="D21" s="217" t="s">
        <v>361</v>
      </c>
      <c r="E21" s="34" t="s">
        <v>76</v>
      </c>
      <c r="F21" s="218" t="s">
        <v>112</v>
      </c>
      <c r="G21" s="208" t="s">
        <v>48</v>
      </c>
      <c r="H21" s="56" t="s">
        <v>133</v>
      </c>
      <c r="I21" s="219" t="s">
        <v>47</v>
      </c>
      <c r="J21" s="276">
        <v>5</v>
      </c>
      <c r="K21" s="231">
        <v>2</v>
      </c>
      <c r="L21" s="231">
        <v>1.5</v>
      </c>
      <c r="M21" s="231">
        <v>1</v>
      </c>
      <c r="N21" s="231"/>
      <c r="O21" s="231">
        <v>2.5</v>
      </c>
      <c r="P21" s="215">
        <f t="shared" ref="P21" si="5">J21*70+K21*77+L21*25+M21*60+N21*100+O21*45</f>
        <v>714</v>
      </c>
      <c r="S21" s="173"/>
      <c r="T21" s="204"/>
      <c r="U21" s="99"/>
    </row>
    <row r="22" spans="1:27" s="3" customFormat="1" ht="17.649999999999999" customHeight="1">
      <c r="A22" s="15" t="s">
        <v>17</v>
      </c>
      <c r="B22" s="214"/>
      <c r="C22" s="26" t="s">
        <v>362</v>
      </c>
      <c r="D22" s="214"/>
      <c r="E22" s="35" t="s">
        <v>67</v>
      </c>
      <c r="F22" s="214"/>
      <c r="G22" s="214"/>
      <c r="H22" s="57" t="s">
        <v>134</v>
      </c>
      <c r="I22" s="220"/>
      <c r="J22" s="212"/>
      <c r="K22" s="200"/>
      <c r="L22" s="200"/>
      <c r="M22" s="200"/>
      <c r="N22" s="200"/>
      <c r="O22" s="200"/>
      <c r="P22" s="216" t="e">
        <v>#VALUE!</v>
      </c>
      <c r="U22" s="100"/>
    </row>
    <row r="23" spans="1:27" ht="17.649999999999999" customHeight="1">
      <c r="A23" s="16">
        <f>A21+1</f>
        <v>43599</v>
      </c>
      <c r="B23" s="208" t="s">
        <v>8</v>
      </c>
      <c r="C23" s="34" t="s">
        <v>365</v>
      </c>
      <c r="D23" s="217" t="s">
        <v>359</v>
      </c>
      <c r="E23" s="36" t="s">
        <v>139</v>
      </c>
      <c r="F23" s="208" t="s">
        <v>106</v>
      </c>
      <c r="G23" s="208" t="s">
        <v>50</v>
      </c>
      <c r="H23" s="36" t="s">
        <v>207</v>
      </c>
      <c r="I23" s="210" t="s">
        <v>187</v>
      </c>
      <c r="J23" s="212">
        <v>5.2</v>
      </c>
      <c r="K23" s="200">
        <v>2</v>
      </c>
      <c r="L23" s="200">
        <v>1.6</v>
      </c>
      <c r="M23" s="200"/>
      <c r="N23" s="200">
        <v>0.5</v>
      </c>
      <c r="O23" s="200">
        <v>2.5</v>
      </c>
      <c r="P23" s="202">
        <f t="shared" ref="P23" si="6">J23*70+K23*77+L23*25+M23*60+N23*100+O23*45</f>
        <v>720.5</v>
      </c>
      <c r="R23" s="135"/>
      <c r="S23" s="102"/>
      <c r="T23" s="207"/>
    </row>
    <row r="24" spans="1:27" s="3" customFormat="1" ht="17.649999999999999" customHeight="1">
      <c r="A24" s="15" t="s">
        <v>18</v>
      </c>
      <c r="B24" s="214"/>
      <c r="C24" s="22" t="s">
        <v>366</v>
      </c>
      <c r="D24" s="214"/>
      <c r="E24" s="35" t="s">
        <v>80</v>
      </c>
      <c r="F24" s="214"/>
      <c r="G24" s="214"/>
      <c r="H24" s="35" t="s">
        <v>208</v>
      </c>
      <c r="I24" s="235"/>
      <c r="J24" s="212"/>
      <c r="K24" s="200"/>
      <c r="L24" s="200"/>
      <c r="M24" s="200"/>
      <c r="N24" s="200"/>
      <c r="O24" s="200"/>
      <c r="P24" s="216" t="e">
        <v>#VALUE!</v>
      </c>
      <c r="R24" s="136"/>
      <c r="S24" s="103"/>
      <c r="T24" s="207"/>
    </row>
    <row r="25" spans="1:27" s="83" customFormat="1" ht="17.649999999999999" customHeight="1">
      <c r="A25" s="80">
        <f>A23+1</f>
        <v>43600</v>
      </c>
      <c r="B25" s="227" t="s">
        <v>39</v>
      </c>
      <c r="C25" s="81" t="s">
        <v>81</v>
      </c>
      <c r="D25" s="227" t="s">
        <v>106</v>
      </c>
      <c r="E25" s="187" t="s">
        <v>69</v>
      </c>
      <c r="F25" s="227" t="s">
        <v>109</v>
      </c>
      <c r="G25" s="227" t="s">
        <v>193</v>
      </c>
      <c r="H25" s="81" t="s">
        <v>94</v>
      </c>
      <c r="I25" s="229"/>
      <c r="J25" s="232">
        <v>5.0999999999999996</v>
      </c>
      <c r="K25" s="233">
        <v>2.1</v>
      </c>
      <c r="L25" s="233">
        <v>1.6</v>
      </c>
      <c r="M25" s="233"/>
      <c r="N25" s="233"/>
      <c r="O25" s="233">
        <v>2.5</v>
      </c>
      <c r="P25" s="221">
        <f t="shared" ref="P25:P29" si="7">J25*70+K25*77+L25*25+M25*60+N25*100+O25*45</f>
        <v>671.2</v>
      </c>
    </row>
    <row r="26" spans="1:27" s="88" customFormat="1" ht="17.649999999999999" customHeight="1">
      <c r="A26" s="84" t="s">
        <v>19</v>
      </c>
      <c r="B26" s="228"/>
      <c r="C26" s="85" t="s">
        <v>82</v>
      </c>
      <c r="D26" s="228"/>
      <c r="E26" s="85" t="s">
        <v>70</v>
      </c>
      <c r="F26" s="228"/>
      <c r="G26" s="228"/>
      <c r="H26" s="85" t="s">
        <v>105</v>
      </c>
      <c r="I26" s="230"/>
      <c r="J26" s="232"/>
      <c r="K26" s="233"/>
      <c r="L26" s="233"/>
      <c r="M26" s="233"/>
      <c r="N26" s="233"/>
      <c r="O26" s="233"/>
      <c r="P26" s="221" t="e">
        <v>#VALUE!</v>
      </c>
    </row>
    <row r="27" spans="1:27" ht="17.649999999999999" customHeight="1">
      <c r="A27" s="17">
        <f>A25+1</f>
        <v>43601</v>
      </c>
      <c r="B27" s="208" t="s">
        <v>58</v>
      </c>
      <c r="C27" s="188" t="s">
        <v>238</v>
      </c>
      <c r="D27" s="205" t="s">
        <v>108</v>
      </c>
      <c r="E27" s="62" t="s">
        <v>110</v>
      </c>
      <c r="F27" s="208" t="s">
        <v>107</v>
      </c>
      <c r="G27" s="208" t="s">
        <v>50</v>
      </c>
      <c r="H27" s="23" t="s">
        <v>209</v>
      </c>
      <c r="I27" s="210" t="s">
        <v>349</v>
      </c>
      <c r="J27" s="212">
        <v>5.3</v>
      </c>
      <c r="K27" s="200">
        <v>2</v>
      </c>
      <c r="L27" s="200">
        <v>1.5</v>
      </c>
      <c r="M27" s="200">
        <v>1</v>
      </c>
      <c r="N27" s="200"/>
      <c r="O27" s="200">
        <v>2.5</v>
      </c>
      <c r="P27" s="247">
        <f t="shared" si="7"/>
        <v>735</v>
      </c>
      <c r="S27" s="99"/>
    </row>
    <row r="28" spans="1:27" s="7" customFormat="1" ht="17.649999999999999" customHeight="1">
      <c r="A28" s="15" t="s">
        <v>43</v>
      </c>
      <c r="B28" s="214"/>
      <c r="C28" s="189" t="s">
        <v>87</v>
      </c>
      <c r="D28" s="206"/>
      <c r="E28" s="63" t="s">
        <v>111</v>
      </c>
      <c r="F28" s="214"/>
      <c r="G28" s="214"/>
      <c r="H28" s="24" t="s">
        <v>210</v>
      </c>
      <c r="I28" s="235"/>
      <c r="J28" s="212"/>
      <c r="K28" s="200"/>
      <c r="L28" s="200"/>
      <c r="M28" s="200"/>
      <c r="N28" s="200"/>
      <c r="O28" s="200"/>
      <c r="P28" s="202" t="e">
        <v>#VALUE!</v>
      </c>
      <c r="S28" s="100"/>
      <c r="T28" s="99"/>
    </row>
    <row r="29" spans="1:27" ht="17.649999999999999" customHeight="1">
      <c r="A29" s="17">
        <f>A27+1</f>
        <v>43602</v>
      </c>
      <c r="B29" s="208" t="s">
        <v>8</v>
      </c>
      <c r="C29" s="34" t="s">
        <v>138</v>
      </c>
      <c r="D29" s="208" t="s">
        <v>112</v>
      </c>
      <c r="E29" s="34" t="s">
        <v>88</v>
      </c>
      <c r="F29" s="208" t="s">
        <v>106</v>
      </c>
      <c r="G29" s="208" t="s">
        <v>50</v>
      </c>
      <c r="H29" s="36" t="s">
        <v>418</v>
      </c>
      <c r="I29" s="252"/>
      <c r="J29" s="212">
        <v>5</v>
      </c>
      <c r="K29" s="200">
        <v>2.2000000000000002</v>
      </c>
      <c r="L29" s="200">
        <v>1.5</v>
      </c>
      <c r="M29" s="200"/>
      <c r="N29" s="200"/>
      <c r="O29" s="200">
        <v>2.5</v>
      </c>
      <c r="P29" s="202">
        <f t="shared" si="7"/>
        <v>669.4</v>
      </c>
      <c r="T29" s="100"/>
    </row>
    <row r="30" spans="1:27" ht="17.649999999999999" customHeight="1" thickBot="1">
      <c r="A30" s="18" t="s">
        <v>44</v>
      </c>
      <c r="B30" s="209"/>
      <c r="C30" s="25" t="s">
        <v>240</v>
      </c>
      <c r="D30" s="209"/>
      <c r="E30" s="25" t="s">
        <v>98</v>
      </c>
      <c r="F30" s="209"/>
      <c r="G30" s="209"/>
      <c r="H30" s="25" t="s">
        <v>419</v>
      </c>
      <c r="I30" s="253"/>
      <c r="J30" s="213"/>
      <c r="K30" s="201"/>
      <c r="L30" s="201"/>
      <c r="M30" s="201"/>
      <c r="N30" s="201"/>
      <c r="O30" s="201"/>
      <c r="P30" s="203" t="e">
        <v>#VALUE!</v>
      </c>
      <c r="S30" s="106"/>
      <c r="T30" s="204"/>
    </row>
    <row r="31" spans="1:27" s="2" customFormat="1" ht="17.649999999999999" customHeight="1">
      <c r="A31" s="16">
        <f>A29+3</f>
        <v>43605</v>
      </c>
      <c r="B31" s="217" t="s">
        <v>41</v>
      </c>
      <c r="C31" s="34" t="s">
        <v>75</v>
      </c>
      <c r="D31" s="208" t="s">
        <v>108</v>
      </c>
      <c r="E31" s="34" t="s">
        <v>64</v>
      </c>
      <c r="F31" s="217" t="s">
        <v>106</v>
      </c>
      <c r="G31" s="208" t="s">
        <v>48</v>
      </c>
      <c r="H31" s="56" t="s">
        <v>189</v>
      </c>
      <c r="I31" s="220" t="s">
        <v>47</v>
      </c>
      <c r="J31" s="257">
        <v>5.2</v>
      </c>
      <c r="K31" s="254">
        <v>2</v>
      </c>
      <c r="L31" s="254">
        <v>1.5</v>
      </c>
      <c r="M31" s="254">
        <v>1</v>
      </c>
      <c r="N31" s="254"/>
      <c r="O31" s="254">
        <v>2.5</v>
      </c>
      <c r="P31" s="247">
        <f t="shared" ref="P31" si="8">J31*70+K31*77+L31*25+M31*60+N31*100+O31*45</f>
        <v>728</v>
      </c>
      <c r="R31" s="72"/>
      <c r="S31" s="100"/>
      <c r="T31" s="204"/>
      <c r="U31" s="72"/>
      <c r="V31" s="72"/>
      <c r="W31" s="72"/>
    </row>
    <row r="32" spans="1:27" s="2" customFormat="1" ht="17.649999999999999" customHeight="1">
      <c r="A32" s="15" t="s">
        <v>17</v>
      </c>
      <c r="B32" s="214"/>
      <c r="C32" s="35" t="s">
        <v>71</v>
      </c>
      <c r="D32" s="214"/>
      <c r="E32" s="35" t="s">
        <v>66</v>
      </c>
      <c r="F32" s="214"/>
      <c r="G32" s="214"/>
      <c r="H32" s="57" t="s">
        <v>190</v>
      </c>
      <c r="I32" s="277"/>
      <c r="J32" s="212"/>
      <c r="K32" s="200"/>
      <c r="L32" s="200"/>
      <c r="M32" s="200"/>
      <c r="N32" s="200"/>
      <c r="O32" s="200"/>
      <c r="P32" s="216" t="e">
        <v>#VALUE!</v>
      </c>
      <c r="R32" s="8"/>
      <c r="S32" s="72"/>
      <c r="T32" s="72"/>
      <c r="U32" s="72"/>
      <c r="V32" s="72"/>
      <c r="W32" s="72"/>
    </row>
    <row r="33" spans="1:23" s="2" customFormat="1" ht="17.649999999999999" customHeight="1">
      <c r="A33" s="16">
        <f>A31+1</f>
        <v>43606</v>
      </c>
      <c r="B33" s="234" t="s">
        <v>8</v>
      </c>
      <c r="C33" s="34" t="s">
        <v>369</v>
      </c>
      <c r="D33" s="217" t="s">
        <v>359</v>
      </c>
      <c r="E33" s="36" t="s">
        <v>90</v>
      </c>
      <c r="F33" s="208" t="s">
        <v>108</v>
      </c>
      <c r="G33" s="208" t="s">
        <v>50</v>
      </c>
      <c r="H33" s="23" t="s">
        <v>102</v>
      </c>
      <c r="I33" s="280"/>
      <c r="J33" s="212">
        <v>5.2</v>
      </c>
      <c r="K33" s="200">
        <v>2.1</v>
      </c>
      <c r="L33" s="200">
        <v>1.5</v>
      </c>
      <c r="M33" s="200"/>
      <c r="N33" s="200"/>
      <c r="O33" s="200">
        <v>2.5</v>
      </c>
      <c r="P33" s="202">
        <f t="shared" ref="P33" si="9">J33*70+K33*77+L33*25+M33*60+N33*100+O33*45</f>
        <v>675.7</v>
      </c>
      <c r="S33" s="72"/>
      <c r="T33" s="72"/>
      <c r="U33" s="72"/>
      <c r="V33" s="72"/>
      <c r="W33" s="72"/>
    </row>
    <row r="34" spans="1:23" s="9" customFormat="1" ht="17.649999999999999" customHeight="1">
      <c r="A34" s="15" t="s">
        <v>18</v>
      </c>
      <c r="B34" s="250"/>
      <c r="C34" s="35" t="s">
        <v>370</v>
      </c>
      <c r="D34" s="214"/>
      <c r="E34" s="35" t="s">
        <v>91</v>
      </c>
      <c r="F34" s="214"/>
      <c r="G34" s="214"/>
      <c r="H34" s="24" t="s">
        <v>103</v>
      </c>
      <c r="I34" s="280"/>
      <c r="J34" s="212"/>
      <c r="K34" s="200"/>
      <c r="L34" s="200"/>
      <c r="M34" s="200"/>
      <c r="N34" s="200"/>
      <c r="O34" s="200"/>
      <c r="P34" s="216" t="e">
        <v>#VALUE!</v>
      </c>
      <c r="R34" s="125"/>
      <c r="S34" s="125"/>
      <c r="T34" s="125"/>
      <c r="U34" s="125"/>
      <c r="V34" s="125"/>
      <c r="W34" s="123"/>
    </row>
    <row r="35" spans="1:23" s="89" customFormat="1" ht="17.649999999999999" customHeight="1">
      <c r="A35" s="80">
        <f>A33+1</f>
        <v>43607</v>
      </c>
      <c r="B35" s="281" t="s">
        <v>39</v>
      </c>
      <c r="C35" s="81" t="s">
        <v>63</v>
      </c>
      <c r="D35" s="227" t="s">
        <v>113</v>
      </c>
      <c r="E35" s="81" t="s">
        <v>178</v>
      </c>
      <c r="F35" s="278" t="s">
        <v>113</v>
      </c>
      <c r="G35" s="227" t="s">
        <v>193</v>
      </c>
      <c r="H35" s="87" t="s">
        <v>146</v>
      </c>
      <c r="I35" s="251"/>
      <c r="J35" s="232">
        <v>5.2</v>
      </c>
      <c r="K35" s="233">
        <v>2.1</v>
      </c>
      <c r="L35" s="233">
        <v>1.5</v>
      </c>
      <c r="M35" s="233"/>
      <c r="N35" s="233"/>
      <c r="O35" s="233">
        <v>2.5</v>
      </c>
      <c r="P35" s="221">
        <f t="shared" ref="P35" si="10">J35*70+K35*77+L35*25+M35*60+N35*100+O35*45</f>
        <v>675.7</v>
      </c>
      <c r="R35" s="126"/>
      <c r="S35" s="106"/>
      <c r="T35" s="204"/>
      <c r="U35" s="126"/>
      <c r="V35" s="126"/>
      <c r="W35" s="124"/>
    </row>
    <row r="36" spans="1:23" s="91" customFormat="1" ht="17.649999999999999" customHeight="1">
      <c r="A36" s="84" t="s">
        <v>19</v>
      </c>
      <c r="B36" s="282"/>
      <c r="C36" s="85" t="s">
        <v>72</v>
      </c>
      <c r="D36" s="228"/>
      <c r="E36" s="86" t="s">
        <v>179</v>
      </c>
      <c r="F36" s="279"/>
      <c r="G36" s="228"/>
      <c r="H36" s="90" t="s">
        <v>147</v>
      </c>
      <c r="I36" s="251"/>
      <c r="J36" s="274"/>
      <c r="K36" s="275"/>
      <c r="L36" s="275"/>
      <c r="M36" s="233"/>
      <c r="N36" s="275"/>
      <c r="O36" s="275"/>
      <c r="P36" s="284" t="e">
        <v>#VALUE!</v>
      </c>
      <c r="R36" s="125"/>
      <c r="S36" s="100"/>
      <c r="T36" s="204"/>
      <c r="U36" s="125"/>
      <c r="V36" s="125"/>
      <c r="W36" s="195"/>
    </row>
    <row r="37" spans="1:23" s="2" customFormat="1" ht="17.649999999999999" customHeight="1">
      <c r="A37" s="17">
        <f>A35+1</f>
        <v>43608</v>
      </c>
      <c r="B37" s="234" t="s">
        <v>59</v>
      </c>
      <c r="C37" s="34" t="s">
        <v>244</v>
      </c>
      <c r="D37" s="208" t="s">
        <v>108</v>
      </c>
      <c r="E37" s="36" t="s">
        <v>85</v>
      </c>
      <c r="F37" s="208" t="s">
        <v>151</v>
      </c>
      <c r="G37" s="208" t="s">
        <v>50</v>
      </c>
      <c r="H37" s="36" t="s">
        <v>101</v>
      </c>
      <c r="I37" s="210" t="s">
        <v>349</v>
      </c>
      <c r="J37" s="200">
        <v>5.3</v>
      </c>
      <c r="K37" s="200">
        <v>2</v>
      </c>
      <c r="L37" s="200">
        <v>1.5</v>
      </c>
      <c r="M37" s="200">
        <v>1</v>
      </c>
      <c r="N37" s="200"/>
      <c r="O37" s="200">
        <v>2.5</v>
      </c>
      <c r="P37" s="202">
        <f t="shared" ref="P37" si="11">J37*70+K37*77+L37*25+M37*60+N37*100+O37*45</f>
        <v>735</v>
      </c>
      <c r="R37" s="126"/>
      <c r="S37" s="99"/>
      <c r="T37" s="204"/>
      <c r="U37" s="126"/>
      <c r="V37" s="126"/>
      <c r="W37" s="72"/>
    </row>
    <row r="38" spans="1:23" s="10" customFormat="1" ht="17.649999999999999" customHeight="1">
      <c r="A38" s="15" t="s">
        <v>20</v>
      </c>
      <c r="B38" s="250"/>
      <c r="C38" s="35" t="s">
        <v>68</v>
      </c>
      <c r="D38" s="214"/>
      <c r="E38" s="35" t="s">
        <v>86</v>
      </c>
      <c r="F38" s="214"/>
      <c r="G38" s="214"/>
      <c r="H38" s="35" t="s">
        <v>432</v>
      </c>
      <c r="I38" s="235"/>
      <c r="J38" s="200"/>
      <c r="K38" s="200"/>
      <c r="L38" s="200"/>
      <c r="M38" s="200"/>
      <c r="N38" s="200"/>
      <c r="O38" s="200"/>
      <c r="P38" s="202" t="e">
        <v>#VALUE!</v>
      </c>
      <c r="R38" s="127"/>
      <c r="S38" s="100"/>
      <c r="T38" s="204"/>
      <c r="U38" s="127"/>
      <c r="V38" s="127"/>
      <c r="W38" s="133"/>
    </row>
    <row r="39" spans="1:23" s="2" customFormat="1" ht="17.649999999999999" customHeight="1">
      <c r="A39" s="17">
        <f>A37+1</f>
        <v>43609</v>
      </c>
      <c r="B39" s="208" t="s">
        <v>8</v>
      </c>
      <c r="C39" s="36" t="s">
        <v>93</v>
      </c>
      <c r="D39" s="248" t="s">
        <v>106</v>
      </c>
      <c r="E39" s="36" t="s">
        <v>114</v>
      </c>
      <c r="F39" s="208" t="s">
        <v>400</v>
      </c>
      <c r="G39" s="208" t="s">
        <v>50</v>
      </c>
      <c r="H39" s="23" t="s">
        <v>194</v>
      </c>
      <c r="I39" s="220"/>
      <c r="J39" s="200">
        <v>5</v>
      </c>
      <c r="K39" s="200">
        <v>2</v>
      </c>
      <c r="L39" s="200">
        <v>1.5</v>
      </c>
      <c r="M39" s="200"/>
      <c r="N39" s="200"/>
      <c r="O39" s="200">
        <v>2.5</v>
      </c>
      <c r="P39" s="202">
        <f t="shared" ref="P39" si="12">J39*70+K39*77+L39*25+M39*60+N39*100+O39*45</f>
        <v>654</v>
      </c>
      <c r="R39" s="126"/>
      <c r="S39" s="99"/>
      <c r="T39" s="204"/>
      <c r="U39" s="126"/>
      <c r="V39" s="126"/>
      <c r="W39" s="72"/>
    </row>
    <row r="40" spans="1:23" s="9" customFormat="1" ht="17.649999999999999" customHeight="1" thickBot="1">
      <c r="A40" s="18" t="s">
        <v>21</v>
      </c>
      <c r="B40" s="209"/>
      <c r="C40" s="25" t="s">
        <v>97</v>
      </c>
      <c r="D40" s="249"/>
      <c r="E40" s="35" t="s">
        <v>375</v>
      </c>
      <c r="F40" s="214"/>
      <c r="G40" s="209"/>
      <c r="H40" s="75" t="s">
        <v>195</v>
      </c>
      <c r="I40" s="283"/>
      <c r="J40" s="201"/>
      <c r="K40" s="201"/>
      <c r="L40" s="201"/>
      <c r="M40" s="201"/>
      <c r="N40" s="201"/>
      <c r="O40" s="201"/>
      <c r="P40" s="203" t="e">
        <v>#VALUE!</v>
      </c>
      <c r="R40" s="125"/>
      <c r="S40" s="100"/>
      <c r="T40" s="204"/>
      <c r="U40" s="125"/>
      <c r="V40" s="125"/>
      <c r="W40" s="123"/>
    </row>
    <row r="41" spans="1:23" s="2" customFormat="1" ht="17.649999999999999" customHeight="1">
      <c r="A41" s="19">
        <f>A39+3</f>
        <v>43612</v>
      </c>
      <c r="B41" s="218" t="s">
        <v>183</v>
      </c>
      <c r="C41" s="34" t="s">
        <v>371</v>
      </c>
      <c r="D41" s="217" t="s">
        <v>359</v>
      </c>
      <c r="E41" s="97" t="s">
        <v>201</v>
      </c>
      <c r="F41" s="219" t="s">
        <v>200</v>
      </c>
      <c r="G41" s="208" t="s">
        <v>48</v>
      </c>
      <c r="H41" s="97" t="s">
        <v>185</v>
      </c>
      <c r="I41" s="220" t="s">
        <v>47</v>
      </c>
      <c r="J41" s="276">
        <v>5</v>
      </c>
      <c r="K41" s="231">
        <v>2</v>
      </c>
      <c r="L41" s="231">
        <v>1.5</v>
      </c>
      <c r="M41" s="231">
        <v>1</v>
      </c>
      <c r="N41" s="231"/>
      <c r="O41" s="231">
        <v>2.5</v>
      </c>
      <c r="P41" s="215">
        <f t="shared" ref="P41" si="13">J41*70+K41*77+L41*25+M41*60+N41*100+O41*45</f>
        <v>714</v>
      </c>
      <c r="R41" s="126"/>
      <c r="S41" s="126"/>
      <c r="T41" s="126"/>
      <c r="U41" s="126"/>
      <c r="V41" s="126"/>
      <c r="W41" s="72"/>
    </row>
    <row r="42" spans="1:23" s="9" customFormat="1" ht="17.649999999999999" customHeight="1">
      <c r="A42" s="20" t="s">
        <v>22</v>
      </c>
      <c r="B42" s="214"/>
      <c r="C42" s="35" t="s">
        <v>372</v>
      </c>
      <c r="D42" s="214"/>
      <c r="E42" s="63" t="s">
        <v>202</v>
      </c>
      <c r="F42" s="220"/>
      <c r="G42" s="214"/>
      <c r="H42" s="63" t="s">
        <v>186</v>
      </c>
      <c r="I42" s="277"/>
      <c r="J42" s="212"/>
      <c r="K42" s="200"/>
      <c r="L42" s="200"/>
      <c r="M42" s="200"/>
      <c r="N42" s="200"/>
      <c r="O42" s="200"/>
      <c r="P42" s="202" t="e">
        <v>#VALUE!</v>
      </c>
      <c r="R42" s="123"/>
      <c r="S42" s="123"/>
      <c r="T42" s="123"/>
      <c r="U42" s="123"/>
      <c r="V42" s="123"/>
      <c r="W42" s="123"/>
    </row>
    <row r="43" spans="1:23" s="2" customFormat="1" ht="17.649999999999999" customHeight="1">
      <c r="A43" s="17">
        <f>A41+1</f>
        <v>43613</v>
      </c>
      <c r="B43" s="214" t="s">
        <v>184</v>
      </c>
      <c r="C43" s="61" t="s">
        <v>196</v>
      </c>
      <c r="D43" s="252" t="s">
        <v>198</v>
      </c>
      <c r="E43" s="61" t="s">
        <v>213</v>
      </c>
      <c r="F43" s="252" t="s">
        <v>200</v>
      </c>
      <c r="G43" s="252" t="s">
        <v>50</v>
      </c>
      <c r="H43" s="23" t="s">
        <v>144</v>
      </c>
      <c r="I43" s="280" t="s">
        <v>188</v>
      </c>
      <c r="J43" s="212">
        <v>5.2</v>
      </c>
      <c r="K43" s="200">
        <v>2</v>
      </c>
      <c r="L43" s="200">
        <v>1.6</v>
      </c>
      <c r="M43" s="200"/>
      <c r="N43" s="200">
        <v>0.5</v>
      </c>
      <c r="O43" s="200">
        <v>2.5</v>
      </c>
      <c r="P43" s="202">
        <f t="shared" ref="P43" si="14">J43*70+K43*77+L43*25+M43*60+N43*100+O43*45</f>
        <v>720.5</v>
      </c>
      <c r="R43" s="72"/>
      <c r="S43" s="72"/>
      <c r="T43" s="72"/>
      <c r="U43" s="72"/>
      <c r="V43" s="72"/>
    </row>
    <row r="44" spans="1:23" s="9" customFormat="1" ht="15.4" customHeight="1">
      <c r="A44" s="15" t="s">
        <v>18</v>
      </c>
      <c r="B44" s="250"/>
      <c r="C44" s="98" t="s">
        <v>197</v>
      </c>
      <c r="D44" s="220"/>
      <c r="E44" s="98" t="s">
        <v>214</v>
      </c>
      <c r="F44" s="220"/>
      <c r="G44" s="220"/>
      <c r="H44" s="24" t="s">
        <v>145</v>
      </c>
      <c r="I44" s="280"/>
      <c r="J44" s="212"/>
      <c r="K44" s="200"/>
      <c r="L44" s="200"/>
      <c r="M44" s="200"/>
      <c r="N44" s="200"/>
      <c r="O44" s="200"/>
      <c r="P44" s="202" t="e">
        <v>#VALUE!</v>
      </c>
      <c r="R44" s="123"/>
      <c r="S44" s="123"/>
      <c r="T44" s="123"/>
      <c r="U44" s="123"/>
      <c r="V44" s="123"/>
    </row>
    <row r="45" spans="1:23" s="89" customFormat="1" ht="17.649999999999999" customHeight="1">
      <c r="A45" s="80">
        <f>A43+1</f>
        <v>43614</v>
      </c>
      <c r="B45" s="255" t="s">
        <v>39</v>
      </c>
      <c r="C45" s="82" t="s">
        <v>199</v>
      </c>
      <c r="D45" s="278" t="s">
        <v>152</v>
      </c>
      <c r="E45" s="82" t="s">
        <v>204</v>
      </c>
      <c r="F45" s="278" t="s">
        <v>153</v>
      </c>
      <c r="G45" s="227" t="s">
        <v>193</v>
      </c>
      <c r="H45" s="104" t="s">
        <v>205</v>
      </c>
      <c r="I45" s="251"/>
      <c r="J45" s="232">
        <v>5.0999999999999996</v>
      </c>
      <c r="K45" s="233">
        <v>2.1</v>
      </c>
      <c r="L45" s="233">
        <v>1.6</v>
      </c>
      <c r="M45" s="233"/>
      <c r="N45" s="233"/>
      <c r="O45" s="233">
        <v>2.5</v>
      </c>
      <c r="P45" s="221">
        <f t="shared" ref="P45" si="15">J45*70+K45*77+L45*25+M45*60+N45*100+O45*45</f>
        <v>671.2</v>
      </c>
      <c r="R45" s="124"/>
      <c r="S45" s="124"/>
      <c r="T45" s="124"/>
      <c r="U45" s="124"/>
      <c r="V45" s="124"/>
    </row>
    <row r="46" spans="1:23" s="91" customFormat="1" ht="17.649999999999999" customHeight="1">
      <c r="A46" s="84" t="s">
        <v>135</v>
      </c>
      <c r="B46" s="256"/>
      <c r="C46" s="92" t="s">
        <v>241</v>
      </c>
      <c r="D46" s="279"/>
      <c r="E46" s="93" t="s">
        <v>191</v>
      </c>
      <c r="F46" s="279"/>
      <c r="G46" s="228"/>
      <c r="H46" s="105" t="s">
        <v>206</v>
      </c>
      <c r="I46" s="251"/>
      <c r="J46" s="232"/>
      <c r="K46" s="233"/>
      <c r="L46" s="233"/>
      <c r="M46" s="233"/>
      <c r="N46" s="233"/>
      <c r="O46" s="233"/>
      <c r="P46" s="221" t="e">
        <v>#VALUE!</v>
      </c>
    </row>
    <row r="47" spans="1:23" s="2" customFormat="1" ht="17.649999999999999" customHeight="1">
      <c r="A47" s="17">
        <f>A45+1</f>
        <v>43615</v>
      </c>
      <c r="B47" s="234" t="s">
        <v>57</v>
      </c>
      <c r="C47" s="36" t="s">
        <v>89</v>
      </c>
      <c r="D47" s="208" t="s">
        <v>112</v>
      </c>
      <c r="E47" s="36" t="s">
        <v>215</v>
      </c>
      <c r="F47" s="208" t="s">
        <v>198</v>
      </c>
      <c r="G47" s="234" t="s">
        <v>50</v>
      </c>
      <c r="H47" s="34" t="s">
        <v>99</v>
      </c>
      <c r="I47" s="210" t="s">
        <v>349</v>
      </c>
      <c r="J47" s="200">
        <v>5.0999999999999996</v>
      </c>
      <c r="K47" s="200">
        <v>2.1</v>
      </c>
      <c r="L47" s="200">
        <v>1.5</v>
      </c>
      <c r="M47" s="200">
        <v>1</v>
      </c>
      <c r="N47" s="200"/>
      <c r="O47" s="200">
        <v>3</v>
      </c>
      <c r="P47" s="202">
        <f t="shared" ref="P47" si="16">J47*70+K47*77+L47*25+M47*60+N47*100+O47*45</f>
        <v>751.2</v>
      </c>
    </row>
    <row r="48" spans="1:23" s="9" customFormat="1" ht="17.649999999999999" customHeight="1">
      <c r="A48" s="15" t="s">
        <v>20</v>
      </c>
      <c r="B48" s="250"/>
      <c r="C48" s="35" t="s">
        <v>236</v>
      </c>
      <c r="D48" s="214"/>
      <c r="E48" s="35" t="s">
        <v>216</v>
      </c>
      <c r="F48" s="214"/>
      <c r="G48" s="234"/>
      <c r="H48" s="35" t="s">
        <v>100</v>
      </c>
      <c r="I48" s="235"/>
      <c r="J48" s="200"/>
      <c r="K48" s="200"/>
      <c r="L48" s="200"/>
      <c r="M48" s="200"/>
      <c r="N48" s="200"/>
      <c r="O48" s="200"/>
      <c r="P48" s="202" t="e">
        <v>#VALUE!</v>
      </c>
    </row>
    <row r="49" spans="1:17" s="9" customFormat="1" ht="17.649999999999999" customHeight="1">
      <c r="A49" s="16">
        <f>A47+1</f>
        <v>43616</v>
      </c>
      <c r="B49" s="208" t="s">
        <v>8</v>
      </c>
      <c r="C49" s="36" t="s">
        <v>116</v>
      </c>
      <c r="D49" s="208" t="s">
        <v>148</v>
      </c>
      <c r="E49" s="36" t="s">
        <v>73</v>
      </c>
      <c r="F49" s="208" t="s">
        <v>149</v>
      </c>
      <c r="G49" s="208" t="s">
        <v>42</v>
      </c>
      <c r="H49" s="36" t="s">
        <v>143</v>
      </c>
      <c r="I49" s="210"/>
      <c r="J49" s="212">
        <v>5.4</v>
      </c>
      <c r="K49" s="200">
        <v>2</v>
      </c>
      <c r="L49" s="200">
        <v>1.5</v>
      </c>
      <c r="M49" s="200"/>
      <c r="N49" s="200"/>
      <c r="O49" s="200">
        <v>2.5</v>
      </c>
      <c r="P49" s="202">
        <f t="shared" ref="P49" si="17">J49*70+K49*77+L49*25+M49*60+N49*100+O49*45</f>
        <v>682</v>
      </c>
    </row>
    <row r="50" spans="1:17" s="9" customFormat="1" ht="17.649999999999999" customHeight="1" thickBot="1">
      <c r="A50" s="153" t="s">
        <v>350</v>
      </c>
      <c r="B50" s="209"/>
      <c r="C50" s="185" t="s">
        <v>155</v>
      </c>
      <c r="D50" s="209"/>
      <c r="E50" s="25" t="s">
        <v>74</v>
      </c>
      <c r="F50" s="209"/>
      <c r="G50" s="209"/>
      <c r="H50" s="25" t="s">
        <v>104</v>
      </c>
      <c r="I50" s="211"/>
      <c r="J50" s="213"/>
      <c r="K50" s="201"/>
      <c r="L50" s="201"/>
      <c r="M50" s="201"/>
      <c r="N50" s="201"/>
      <c r="O50" s="201"/>
      <c r="P50" s="203" t="e">
        <v>#VALUE!</v>
      </c>
    </row>
    <row r="51" spans="1:17" s="12" customFormat="1" ht="14.25">
      <c r="A51" s="244" t="s">
        <v>24</v>
      </c>
      <c r="B51" s="245"/>
      <c r="C51" s="246" t="s">
        <v>25</v>
      </c>
      <c r="D51" s="246"/>
      <c r="E51" s="134" t="s">
        <v>26</v>
      </c>
      <c r="F51" s="242" t="s">
        <v>27</v>
      </c>
      <c r="G51" s="242"/>
      <c r="H51" s="59" t="s">
        <v>28</v>
      </c>
      <c r="I51" s="242" t="s">
        <v>29</v>
      </c>
      <c r="J51" s="242"/>
      <c r="K51" s="242"/>
      <c r="L51" s="242" t="s">
        <v>30</v>
      </c>
      <c r="M51" s="242"/>
      <c r="N51" s="242" t="s">
        <v>31</v>
      </c>
      <c r="O51" s="242"/>
      <c r="P51" s="243"/>
      <c r="Q51" s="11"/>
    </row>
    <row r="52" spans="1:17" s="13" customFormat="1" ht="14.65" customHeight="1">
      <c r="A52" s="223" t="s">
        <v>32</v>
      </c>
      <c r="B52" s="224"/>
      <c r="C52" s="225">
        <v>670</v>
      </c>
      <c r="D52" s="225" t="s">
        <v>33</v>
      </c>
      <c r="E52" s="58">
        <v>4.5</v>
      </c>
      <c r="F52" s="240">
        <v>2</v>
      </c>
      <c r="G52" s="240"/>
      <c r="H52" s="58">
        <v>1.5</v>
      </c>
      <c r="I52" s="225" t="s">
        <v>6</v>
      </c>
      <c r="J52" s="225"/>
      <c r="K52" s="225" t="s">
        <v>33</v>
      </c>
      <c r="L52" s="225" t="s">
        <v>6</v>
      </c>
      <c r="M52" s="225"/>
      <c r="N52" s="225">
        <v>2</v>
      </c>
      <c r="O52" s="225"/>
      <c r="P52" s="226"/>
      <c r="Q52" s="14"/>
    </row>
    <row r="53" spans="1:17" s="13" customFormat="1" ht="14.65" customHeight="1">
      <c r="A53" s="223" t="s">
        <v>34</v>
      </c>
      <c r="B53" s="224"/>
      <c r="C53" s="225">
        <v>770</v>
      </c>
      <c r="D53" s="225" t="s">
        <v>33</v>
      </c>
      <c r="E53" s="58">
        <v>5</v>
      </c>
      <c r="F53" s="240">
        <v>2</v>
      </c>
      <c r="G53" s="240"/>
      <c r="H53" s="58">
        <v>2</v>
      </c>
      <c r="I53" s="225" t="s">
        <v>6</v>
      </c>
      <c r="J53" s="225"/>
      <c r="K53" s="225" t="s">
        <v>33</v>
      </c>
      <c r="L53" s="225" t="s">
        <v>6</v>
      </c>
      <c r="M53" s="225"/>
      <c r="N53" s="225">
        <v>2.5</v>
      </c>
      <c r="O53" s="225"/>
      <c r="P53" s="226"/>
    </row>
    <row r="54" spans="1:17" s="13" customFormat="1" ht="14.65" hidden="1" customHeight="1" thickBot="1">
      <c r="A54" s="236" t="s">
        <v>38</v>
      </c>
      <c r="B54" s="237"/>
      <c r="C54" s="238">
        <v>860</v>
      </c>
      <c r="D54" s="238" t="s">
        <v>33</v>
      </c>
      <c r="E54" s="60">
        <v>5.5</v>
      </c>
      <c r="F54" s="241">
        <v>2.5</v>
      </c>
      <c r="G54" s="241"/>
      <c r="H54" s="60">
        <v>2</v>
      </c>
      <c r="I54" s="238" t="s">
        <v>6</v>
      </c>
      <c r="J54" s="238"/>
      <c r="K54" s="238" t="s">
        <v>33</v>
      </c>
      <c r="L54" s="238" t="s">
        <v>6</v>
      </c>
      <c r="M54" s="238"/>
      <c r="N54" s="238">
        <v>2.5</v>
      </c>
      <c r="O54" s="238"/>
      <c r="P54" s="239"/>
    </row>
    <row r="55" spans="1:17" s="13" customFormat="1" ht="14.65" customHeight="1">
      <c r="A55" s="55" t="s">
        <v>35</v>
      </c>
      <c r="B55" s="46"/>
      <c r="C55" s="47"/>
      <c r="D55" s="48"/>
      <c r="E55" s="48"/>
      <c r="F55" s="48"/>
      <c r="G55" s="47"/>
      <c r="H55" s="47"/>
      <c r="I55" s="48"/>
      <c r="J55" s="46"/>
      <c r="K55" s="46"/>
      <c r="L55" s="46"/>
      <c r="M55" s="46"/>
      <c r="N55" s="46"/>
      <c r="O55" s="49"/>
      <c r="P55" s="48"/>
      <c r="Q55" s="14"/>
    </row>
    <row r="56" spans="1:17" s="13" customFormat="1" ht="14.65" customHeight="1">
      <c r="A56" s="43" t="s">
        <v>36</v>
      </c>
      <c r="B56" s="50"/>
      <c r="C56" s="51"/>
      <c r="D56" s="50"/>
      <c r="E56" s="50"/>
      <c r="F56" s="50"/>
      <c r="G56" s="51"/>
      <c r="H56" s="51"/>
      <c r="I56" s="50"/>
      <c r="J56" s="50"/>
      <c r="K56" s="50"/>
      <c r="L56" s="50"/>
      <c r="M56" s="50"/>
      <c r="N56" s="50"/>
      <c r="O56" s="52"/>
      <c r="P56" s="50"/>
      <c r="Q56" s="14"/>
    </row>
    <row r="57" spans="1:17" ht="14.65" customHeight="1">
      <c r="A57" s="70" t="s">
        <v>62</v>
      </c>
      <c r="B57" s="50"/>
      <c r="C57" s="70" t="s">
        <v>61</v>
      </c>
      <c r="D57" s="50"/>
      <c r="E57" s="69" t="s">
        <v>60</v>
      </c>
      <c r="F57" s="50"/>
      <c r="G57" s="50"/>
      <c r="H57" s="50"/>
      <c r="I57" s="53" t="s">
        <v>37</v>
      </c>
      <c r="J57" s="50"/>
      <c r="K57" s="50"/>
      <c r="L57" s="50"/>
      <c r="M57" s="50"/>
      <c r="N57" s="50"/>
      <c r="O57" s="50"/>
      <c r="P57" s="50"/>
    </row>
    <row r="58" spans="1:17" ht="21" customHeight="1">
      <c r="A58" s="44"/>
      <c r="B58" s="50"/>
      <c r="C58" s="51"/>
      <c r="D58" s="50"/>
      <c r="E58" s="50"/>
      <c r="F58" s="50"/>
      <c r="G58" s="51"/>
      <c r="H58" s="51"/>
      <c r="I58" s="48"/>
      <c r="J58" s="50"/>
      <c r="K58" s="50"/>
      <c r="L58" s="50"/>
      <c r="M58" s="50"/>
      <c r="N58" s="50"/>
      <c r="O58" s="52"/>
      <c r="P58" s="50"/>
    </row>
    <row r="59" spans="1:17" ht="21" customHeight="1">
      <c r="A59" s="43"/>
      <c r="B59" s="50"/>
      <c r="C59" s="51"/>
      <c r="D59" s="54"/>
      <c r="E59" s="50"/>
      <c r="F59" s="50"/>
      <c r="G59" s="51"/>
      <c r="H59" s="51"/>
      <c r="I59" s="50"/>
      <c r="J59" s="50"/>
      <c r="K59" s="50"/>
      <c r="L59" s="50"/>
      <c r="M59" s="50"/>
      <c r="N59" s="50"/>
      <c r="O59" s="52"/>
      <c r="P59" s="50"/>
    </row>
    <row r="60" spans="1:17" ht="21" customHeight="1">
      <c r="A60" s="45"/>
      <c r="B60" s="38"/>
      <c r="C60" s="39"/>
      <c r="D60" s="37"/>
      <c r="E60" s="37"/>
      <c r="F60" s="37"/>
      <c r="G60" s="39"/>
      <c r="H60" s="39"/>
      <c r="I60" s="50"/>
      <c r="J60" s="40"/>
      <c r="K60" s="40"/>
      <c r="L60" s="40"/>
      <c r="M60" s="40"/>
      <c r="N60" s="40"/>
      <c r="O60" s="41"/>
      <c r="P60" s="42"/>
    </row>
    <row r="61" spans="1:17" ht="21" customHeight="1">
      <c r="F61" s="71"/>
    </row>
  </sheetData>
  <sheetProtection selectLockedCells="1" selectUnlockedCells="1"/>
  <mergeCells count="314">
    <mergeCell ref="T11:T12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F23:F24"/>
    <mergeCell ref="L23:L24"/>
    <mergeCell ref="M23:M24"/>
    <mergeCell ref="N29:N30"/>
    <mergeCell ref="O29:O30"/>
    <mergeCell ref="P29:P30"/>
    <mergeCell ref="M21:M22"/>
    <mergeCell ref="P23:P24"/>
    <mergeCell ref="B25:B26"/>
    <mergeCell ref="D25:D26"/>
    <mergeCell ref="F25:F26"/>
    <mergeCell ref="G25:G26"/>
    <mergeCell ref="I25:I26"/>
    <mergeCell ref="B23:B24"/>
    <mergeCell ref="T39:T40"/>
    <mergeCell ref="T37:T38"/>
    <mergeCell ref="I27:I28"/>
    <mergeCell ref="J27:J28"/>
    <mergeCell ref="K27:K28"/>
    <mergeCell ref="L27:L28"/>
    <mergeCell ref="M27:M28"/>
    <mergeCell ref="M39:M40"/>
    <mergeCell ref="N35:N36"/>
    <mergeCell ref="O35:O36"/>
    <mergeCell ref="L33:L34"/>
    <mergeCell ref="P35:P36"/>
    <mergeCell ref="N33:N34"/>
    <mergeCell ref="O33:O34"/>
    <mergeCell ref="P33:P34"/>
    <mergeCell ref="N27:N28"/>
    <mergeCell ref="O27:O28"/>
    <mergeCell ref="P27:P28"/>
    <mergeCell ref="K39:K40"/>
    <mergeCell ref="L39:L40"/>
    <mergeCell ref="P31:P32"/>
    <mergeCell ref="J31:J32"/>
    <mergeCell ref="K31:K32"/>
    <mergeCell ref="L31:L32"/>
    <mergeCell ref="M31:M32"/>
    <mergeCell ref="N31:N32"/>
    <mergeCell ref="O31:O32"/>
    <mergeCell ref="M33:M34"/>
    <mergeCell ref="P37:P38"/>
    <mergeCell ref="M37:M38"/>
    <mergeCell ref="L35:L36"/>
    <mergeCell ref="L37:L38"/>
    <mergeCell ref="N39:N40"/>
    <mergeCell ref="O39:O40"/>
    <mergeCell ref="P39:P40"/>
    <mergeCell ref="M35:M36"/>
    <mergeCell ref="O37:O38"/>
    <mergeCell ref="N37:N38"/>
    <mergeCell ref="F33:F34"/>
    <mergeCell ref="G33:G34"/>
    <mergeCell ref="I33:I34"/>
    <mergeCell ref="G39:G40"/>
    <mergeCell ref="F39:F40"/>
    <mergeCell ref="B31:B32"/>
    <mergeCell ref="D31:D32"/>
    <mergeCell ref="F31:F32"/>
    <mergeCell ref="I31:I32"/>
    <mergeCell ref="D39:D40"/>
    <mergeCell ref="I35:I36"/>
    <mergeCell ref="B39:B40"/>
    <mergeCell ref="B35:B36"/>
    <mergeCell ref="D35:D36"/>
    <mergeCell ref="F35:F36"/>
    <mergeCell ref="G35:G36"/>
    <mergeCell ref="I39:I40"/>
    <mergeCell ref="G31:G32"/>
    <mergeCell ref="B33:B34"/>
    <mergeCell ref="D33:D34"/>
    <mergeCell ref="J41:J42"/>
    <mergeCell ref="K41:K42"/>
    <mergeCell ref="B43:B44"/>
    <mergeCell ref="M45:M46"/>
    <mergeCell ref="G43:G44"/>
    <mergeCell ref="I41:I42"/>
    <mergeCell ref="D41:D42"/>
    <mergeCell ref="D43:D44"/>
    <mergeCell ref="F41:F42"/>
    <mergeCell ref="F43:F44"/>
    <mergeCell ref="D45:D46"/>
    <mergeCell ref="F45:F46"/>
    <mergeCell ref="G45:G46"/>
    <mergeCell ref="J43:J44"/>
    <mergeCell ref="K43:K44"/>
    <mergeCell ref="L43:L44"/>
    <mergeCell ref="M43:M44"/>
    <mergeCell ref="L41:L42"/>
    <mergeCell ref="M41:M42"/>
    <mergeCell ref="B41:B42"/>
    <mergeCell ref="I43:I44"/>
    <mergeCell ref="N47:N48"/>
    <mergeCell ref="O47:O48"/>
    <mergeCell ref="P47:P48"/>
    <mergeCell ref="P43:P44"/>
    <mergeCell ref="N43:N44"/>
    <mergeCell ref="O43:O44"/>
    <mergeCell ref="N41:N42"/>
    <mergeCell ref="P41:P42"/>
    <mergeCell ref="N45:N46"/>
    <mergeCell ref="O45:O46"/>
    <mergeCell ref="P45:P46"/>
    <mergeCell ref="K33:K34"/>
    <mergeCell ref="J35:J36"/>
    <mergeCell ref="K35:K36"/>
    <mergeCell ref="J37:J38"/>
    <mergeCell ref="K37:K38"/>
    <mergeCell ref="J33:J34"/>
    <mergeCell ref="J39:J40"/>
    <mergeCell ref="K21:K22"/>
    <mergeCell ref="L21:L22"/>
    <mergeCell ref="J23:J24"/>
    <mergeCell ref="K23:K24"/>
    <mergeCell ref="J21:J22"/>
    <mergeCell ref="J25:J26"/>
    <mergeCell ref="K25:K26"/>
    <mergeCell ref="L25:L26"/>
    <mergeCell ref="M25:M26"/>
    <mergeCell ref="N25:N26"/>
    <mergeCell ref="O25:O26"/>
    <mergeCell ref="P13:P14"/>
    <mergeCell ref="L5:L6"/>
    <mergeCell ref="M5:M6"/>
    <mergeCell ref="N5:N6"/>
    <mergeCell ref="P11:P12"/>
    <mergeCell ref="N9:N10"/>
    <mergeCell ref="O9:O10"/>
    <mergeCell ref="P9:P10"/>
    <mergeCell ref="M9:M10"/>
    <mergeCell ref="O11:O12"/>
    <mergeCell ref="P5:P6"/>
    <mergeCell ref="L13:L14"/>
    <mergeCell ref="M13:M14"/>
    <mergeCell ref="N13:N14"/>
    <mergeCell ref="O13:O14"/>
    <mergeCell ref="L11:L12"/>
    <mergeCell ref="M11:M12"/>
    <mergeCell ref="N11:N12"/>
    <mergeCell ref="M7:M8"/>
    <mergeCell ref="N7:N8"/>
    <mergeCell ref="O5:O6"/>
    <mergeCell ref="K9:K10"/>
    <mergeCell ref="L9:L10"/>
    <mergeCell ref="A1:P1"/>
    <mergeCell ref="C4:D4"/>
    <mergeCell ref="E4:F4"/>
    <mergeCell ref="B2:P2"/>
    <mergeCell ref="B3:P3"/>
    <mergeCell ref="O7:O8"/>
    <mergeCell ref="P7:P8"/>
    <mergeCell ref="B5:B6"/>
    <mergeCell ref="D7:D8"/>
    <mergeCell ref="D5:D6"/>
    <mergeCell ref="F5:F6"/>
    <mergeCell ref="I5:I6"/>
    <mergeCell ref="J5:J6"/>
    <mergeCell ref="K5:K6"/>
    <mergeCell ref="G5:G6"/>
    <mergeCell ref="K11:K12"/>
    <mergeCell ref="G11:G12"/>
    <mergeCell ref="I11:I12"/>
    <mergeCell ref="M17:M18"/>
    <mergeCell ref="F15:F16"/>
    <mergeCell ref="B15:B16"/>
    <mergeCell ref="D15:D16"/>
    <mergeCell ref="B45:B46"/>
    <mergeCell ref="K7:K8"/>
    <mergeCell ref="L7:L8"/>
    <mergeCell ref="K13:K14"/>
    <mergeCell ref="J13:J14"/>
    <mergeCell ref="J11:J12"/>
    <mergeCell ref="J9:J10"/>
    <mergeCell ref="G13:G14"/>
    <mergeCell ref="B11:B12"/>
    <mergeCell ref="D11:D12"/>
    <mergeCell ref="F7:F8"/>
    <mergeCell ref="G7:G8"/>
    <mergeCell ref="I7:I8"/>
    <mergeCell ref="J7:J8"/>
    <mergeCell ref="B9:I10"/>
    <mergeCell ref="B7:B8"/>
    <mergeCell ref="B19:B20"/>
    <mergeCell ref="D19:D20"/>
    <mergeCell ref="F19:F20"/>
    <mergeCell ref="F11:F12"/>
    <mergeCell ref="B13:B14"/>
    <mergeCell ref="D13:D14"/>
    <mergeCell ref="I13:I14"/>
    <mergeCell ref="F13:F14"/>
    <mergeCell ref="B47:B48"/>
    <mergeCell ref="I45:I46"/>
    <mergeCell ref="D47:D48"/>
    <mergeCell ref="F47:F48"/>
    <mergeCell ref="B37:B38"/>
    <mergeCell ref="D37:D38"/>
    <mergeCell ref="F37:F38"/>
    <mergeCell ref="G37:G38"/>
    <mergeCell ref="I37:I38"/>
    <mergeCell ref="G19:G20"/>
    <mergeCell ref="I19:I20"/>
    <mergeCell ref="B17:B18"/>
    <mergeCell ref="D17:D18"/>
    <mergeCell ref="F17:F18"/>
    <mergeCell ref="G17:G18"/>
    <mergeCell ref="I17:I18"/>
    <mergeCell ref="B21:B22"/>
    <mergeCell ref="N15:N16"/>
    <mergeCell ref="O15:O16"/>
    <mergeCell ref="O19:O20"/>
    <mergeCell ref="N21:N22"/>
    <mergeCell ref="B27:B28"/>
    <mergeCell ref="T30:T31"/>
    <mergeCell ref="F27:F28"/>
    <mergeCell ref="G27:G28"/>
    <mergeCell ref="O21:O22"/>
    <mergeCell ref="O23:O24"/>
    <mergeCell ref="N23:N24"/>
    <mergeCell ref="P19:P20"/>
    <mergeCell ref="J19:J20"/>
    <mergeCell ref="M15:M16"/>
    <mergeCell ref="J17:J18"/>
    <mergeCell ref="K19:K20"/>
    <mergeCell ref="L19:L20"/>
    <mergeCell ref="M19:M20"/>
    <mergeCell ref="N19:N20"/>
    <mergeCell ref="P17:P18"/>
    <mergeCell ref="P15:P16"/>
    <mergeCell ref="K17:K18"/>
    <mergeCell ref="L17:L18"/>
    <mergeCell ref="D23:D24"/>
    <mergeCell ref="N17:N18"/>
    <mergeCell ref="A54:B54"/>
    <mergeCell ref="I54:K54"/>
    <mergeCell ref="L54:M54"/>
    <mergeCell ref="N54:P54"/>
    <mergeCell ref="C53:D53"/>
    <mergeCell ref="F53:G53"/>
    <mergeCell ref="C54:D54"/>
    <mergeCell ref="F54:G54"/>
    <mergeCell ref="N51:P51"/>
    <mergeCell ref="A52:B52"/>
    <mergeCell ref="I52:K52"/>
    <mergeCell ref="L52:M52"/>
    <mergeCell ref="N52:P52"/>
    <mergeCell ref="A51:B51"/>
    <mergeCell ref="I51:K51"/>
    <mergeCell ref="L51:M51"/>
    <mergeCell ref="C51:D51"/>
    <mergeCell ref="F51:G51"/>
    <mergeCell ref="C52:D52"/>
    <mergeCell ref="F52:G52"/>
    <mergeCell ref="O17:O18"/>
    <mergeCell ref="G23:G24"/>
    <mergeCell ref="I23:I24"/>
    <mergeCell ref="T15:T16"/>
    <mergeCell ref="V17:V18"/>
    <mergeCell ref="X17:X18"/>
    <mergeCell ref="Y17:Y18"/>
    <mergeCell ref="AA17:AA18"/>
    <mergeCell ref="A53:B53"/>
    <mergeCell ref="I53:K53"/>
    <mergeCell ref="L53:M53"/>
    <mergeCell ref="N53:P53"/>
    <mergeCell ref="G15:G16"/>
    <mergeCell ref="I15:I16"/>
    <mergeCell ref="O41:O42"/>
    <mergeCell ref="J47:J48"/>
    <mergeCell ref="K47:K48"/>
    <mergeCell ref="L47:L48"/>
    <mergeCell ref="J45:J46"/>
    <mergeCell ref="K45:K46"/>
    <mergeCell ref="L45:L46"/>
    <mergeCell ref="G47:G48"/>
    <mergeCell ref="I47:I48"/>
    <mergeCell ref="J15:J16"/>
    <mergeCell ref="K15:K16"/>
    <mergeCell ref="L15:L16"/>
    <mergeCell ref="W14:W15"/>
    <mergeCell ref="N49:N50"/>
    <mergeCell ref="O49:O50"/>
    <mergeCell ref="P49:P50"/>
    <mergeCell ref="T20:T21"/>
    <mergeCell ref="D27:D28"/>
    <mergeCell ref="T23:T24"/>
    <mergeCell ref="T35:T36"/>
    <mergeCell ref="B49:B50"/>
    <mergeCell ref="D49:D50"/>
    <mergeCell ref="F49:F50"/>
    <mergeCell ref="G49:G50"/>
    <mergeCell ref="I49:I50"/>
    <mergeCell ref="J49:J50"/>
    <mergeCell ref="K49:K50"/>
    <mergeCell ref="L49:L50"/>
    <mergeCell ref="M49:M50"/>
    <mergeCell ref="M47:M48"/>
    <mergeCell ref="G41:G42"/>
    <mergeCell ref="P21:P22"/>
    <mergeCell ref="D21:D22"/>
    <mergeCell ref="F21:F22"/>
    <mergeCell ref="G21:G22"/>
    <mergeCell ref="I21:I22"/>
    <mergeCell ref="P25:P26"/>
  </mergeCells>
  <phoneticPr fontId="11" type="noConversion"/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61"/>
  <sheetViews>
    <sheetView view="pageBreakPreview" topLeftCell="A35" zoomScale="93" zoomScaleNormal="100" zoomScaleSheetLayoutView="120" workbookViewId="0">
      <selection activeCell="P47" sqref="P47:P48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4" s="2" customFormat="1" ht="21" customHeight="1" thickBot="1">
      <c r="A1" s="266" t="s">
        <v>352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1"/>
    </row>
    <row r="2" spans="1:24" s="67" customFormat="1" ht="23.25" customHeight="1">
      <c r="A2" s="65" t="s">
        <v>51</v>
      </c>
      <c r="B2" s="270" t="s">
        <v>52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1"/>
      <c r="Q2" s="66"/>
      <c r="U2" s="95"/>
      <c r="V2" s="95"/>
      <c r="W2" s="95"/>
    </row>
    <row r="3" spans="1:24" s="67" customFormat="1" ht="23.25" customHeight="1" thickBot="1">
      <c r="A3" s="68" t="s">
        <v>53</v>
      </c>
      <c r="B3" s="272" t="s">
        <v>54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3"/>
      <c r="Q3" s="66"/>
      <c r="U3" s="95"/>
      <c r="V3" s="95"/>
      <c r="W3" s="95"/>
    </row>
    <row r="4" spans="1:24" s="2" customFormat="1" ht="27.6" customHeight="1" thickBot="1">
      <c r="A4" s="28" t="s">
        <v>0</v>
      </c>
      <c r="B4" s="29" t="s">
        <v>1</v>
      </c>
      <c r="C4" s="267" t="s">
        <v>2</v>
      </c>
      <c r="D4" s="268"/>
      <c r="E4" s="267" t="s">
        <v>3</v>
      </c>
      <c r="F4" s="269"/>
      <c r="G4" s="30" t="s">
        <v>4</v>
      </c>
      <c r="H4" s="31" t="s">
        <v>5</v>
      </c>
      <c r="I4" s="64" t="s">
        <v>9</v>
      </c>
      <c r="J4" s="32" t="s">
        <v>10</v>
      </c>
      <c r="K4" s="32" t="s">
        <v>11</v>
      </c>
      <c r="L4" s="32" t="s">
        <v>12</v>
      </c>
      <c r="M4" s="32" t="s">
        <v>13</v>
      </c>
      <c r="N4" s="32" t="s">
        <v>14</v>
      </c>
      <c r="O4" s="32" t="s">
        <v>15</v>
      </c>
      <c r="P4" s="33" t="s">
        <v>16</v>
      </c>
      <c r="Q4" s="1"/>
      <c r="R4" s="94"/>
      <c r="S4" s="94"/>
      <c r="T4" s="94"/>
      <c r="U4" s="94"/>
      <c r="V4" s="96"/>
      <c r="W4" s="72"/>
    </row>
    <row r="5" spans="1:24" s="114" customFormat="1" ht="18" customHeight="1">
      <c r="A5" s="107">
        <v>43586</v>
      </c>
      <c r="B5" s="289" t="s">
        <v>39</v>
      </c>
      <c r="C5" s="113" t="s">
        <v>65</v>
      </c>
      <c r="D5" s="289" t="s">
        <v>107</v>
      </c>
      <c r="E5" s="113" t="s">
        <v>420</v>
      </c>
      <c r="F5" s="289" t="s">
        <v>421</v>
      </c>
      <c r="G5" s="289" t="s">
        <v>49</v>
      </c>
      <c r="H5" s="108" t="s">
        <v>126</v>
      </c>
      <c r="I5" s="296"/>
      <c r="J5" s="212">
        <v>5.2</v>
      </c>
      <c r="K5" s="200">
        <v>2</v>
      </c>
      <c r="L5" s="200">
        <v>1.7</v>
      </c>
      <c r="M5" s="200"/>
      <c r="N5" s="200"/>
      <c r="O5" s="200">
        <v>2.6</v>
      </c>
      <c r="P5" s="221">
        <f>J5*70+K5*75+L5*25+M5*60+N5*80+O5*45</f>
        <v>673.5</v>
      </c>
    </row>
    <row r="6" spans="1:24" s="115" customFormat="1" ht="18" customHeight="1">
      <c r="A6" s="110" t="s">
        <v>19</v>
      </c>
      <c r="B6" s="290"/>
      <c r="C6" s="111" t="s">
        <v>157</v>
      </c>
      <c r="D6" s="290"/>
      <c r="E6" s="112" t="s">
        <v>422</v>
      </c>
      <c r="F6" s="290"/>
      <c r="G6" s="290"/>
      <c r="H6" s="111" t="s">
        <v>125</v>
      </c>
      <c r="I6" s="297"/>
      <c r="J6" s="212"/>
      <c r="K6" s="200"/>
      <c r="L6" s="200"/>
      <c r="M6" s="200"/>
      <c r="N6" s="200"/>
      <c r="O6" s="200"/>
      <c r="P6" s="221" t="e">
        <v>#VALUE!</v>
      </c>
    </row>
    <row r="7" spans="1:24" ht="18" customHeight="1">
      <c r="A7" s="17">
        <f>A5+1</f>
        <v>43587</v>
      </c>
      <c r="B7" s="208" t="s">
        <v>46</v>
      </c>
      <c r="C7" s="36" t="s">
        <v>249</v>
      </c>
      <c r="D7" s="208" t="s">
        <v>198</v>
      </c>
      <c r="E7" s="36" t="s">
        <v>395</v>
      </c>
      <c r="F7" s="248" t="s">
        <v>396</v>
      </c>
      <c r="G7" s="208" t="s">
        <v>42</v>
      </c>
      <c r="H7" s="36" t="s">
        <v>136</v>
      </c>
      <c r="I7" s="210" t="s">
        <v>47</v>
      </c>
      <c r="J7" s="212">
        <v>5.0999999999999996</v>
      </c>
      <c r="K7" s="200">
        <v>2.1</v>
      </c>
      <c r="L7" s="200">
        <v>1.6</v>
      </c>
      <c r="M7" s="200"/>
      <c r="N7" s="200"/>
      <c r="O7" s="200">
        <v>2.5</v>
      </c>
      <c r="P7" s="202">
        <f>J7*70+K7*77+L7*25+M7*60+N7*100+O7*45</f>
        <v>671.2</v>
      </c>
    </row>
    <row r="8" spans="1:24" s="4" customFormat="1" ht="18" customHeight="1">
      <c r="A8" s="15" t="s">
        <v>20</v>
      </c>
      <c r="B8" s="214"/>
      <c r="C8" s="35" t="s">
        <v>232</v>
      </c>
      <c r="D8" s="214"/>
      <c r="E8" s="35" t="s">
        <v>397</v>
      </c>
      <c r="F8" s="258"/>
      <c r="G8" s="214"/>
      <c r="H8" s="27" t="s">
        <v>156</v>
      </c>
      <c r="I8" s="235"/>
      <c r="J8" s="212"/>
      <c r="K8" s="200"/>
      <c r="L8" s="200"/>
      <c r="M8" s="200"/>
      <c r="N8" s="200"/>
      <c r="O8" s="200"/>
      <c r="P8" s="202" t="e">
        <v>#VALUE!</v>
      </c>
    </row>
    <row r="9" spans="1:24" ht="18" customHeight="1">
      <c r="A9" s="17">
        <f>A7+1</f>
        <v>43588</v>
      </c>
      <c r="B9" s="259" t="s">
        <v>182</v>
      </c>
      <c r="C9" s="260"/>
      <c r="D9" s="260"/>
      <c r="E9" s="261"/>
      <c r="F9" s="261"/>
      <c r="G9" s="261"/>
      <c r="H9" s="261"/>
      <c r="I9" s="262"/>
      <c r="J9" s="212"/>
      <c r="K9" s="200"/>
      <c r="L9" s="200"/>
      <c r="M9" s="200"/>
      <c r="N9" s="200"/>
      <c r="O9" s="200"/>
      <c r="P9" s="202"/>
    </row>
    <row r="10" spans="1:24" s="3" customFormat="1" ht="18" customHeight="1" thickBot="1">
      <c r="A10" s="18" t="s">
        <v>21</v>
      </c>
      <c r="B10" s="263"/>
      <c r="C10" s="264"/>
      <c r="D10" s="264"/>
      <c r="E10" s="264"/>
      <c r="F10" s="264"/>
      <c r="G10" s="264"/>
      <c r="H10" s="264"/>
      <c r="I10" s="265"/>
      <c r="J10" s="213"/>
      <c r="K10" s="201"/>
      <c r="L10" s="201"/>
      <c r="M10" s="201"/>
      <c r="N10" s="201"/>
      <c r="O10" s="201"/>
      <c r="P10" s="203"/>
    </row>
    <row r="11" spans="1:24" ht="18" customHeight="1">
      <c r="A11" s="19">
        <f>A9+3</f>
        <v>43591</v>
      </c>
      <c r="B11" s="218" t="s">
        <v>55</v>
      </c>
      <c r="C11" s="21" t="s">
        <v>405</v>
      </c>
      <c r="D11" s="218" t="s">
        <v>108</v>
      </c>
      <c r="E11" s="34" t="s">
        <v>77</v>
      </c>
      <c r="F11" s="218" t="s">
        <v>106</v>
      </c>
      <c r="G11" s="218" t="s">
        <v>45</v>
      </c>
      <c r="H11" s="56" t="s">
        <v>92</v>
      </c>
      <c r="I11" s="219" t="s">
        <v>122</v>
      </c>
      <c r="J11" s="257">
        <v>5.5</v>
      </c>
      <c r="K11" s="254">
        <v>2</v>
      </c>
      <c r="L11" s="254">
        <v>1.5</v>
      </c>
      <c r="M11" s="231">
        <v>1</v>
      </c>
      <c r="N11" s="254"/>
      <c r="O11" s="254">
        <v>2.5</v>
      </c>
      <c r="P11" s="247">
        <f t="shared" ref="P11" si="0">J11*70+K11*77+L11*25+M11*60+N11*100+O11*45</f>
        <v>749</v>
      </c>
      <c r="R11" s="196"/>
      <c r="S11" s="204"/>
    </row>
    <row r="12" spans="1:24" s="3" customFormat="1" ht="18" customHeight="1">
      <c r="A12" s="15" t="s">
        <v>17</v>
      </c>
      <c r="B12" s="214"/>
      <c r="C12" s="22" t="s">
        <v>406</v>
      </c>
      <c r="D12" s="214"/>
      <c r="E12" s="35" t="s">
        <v>78</v>
      </c>
      <c r="F12" s="214"/>
      <c r="G12" s="214"/>
      <c r="H12" s="57" t="s">
        <v>127</v>
      </c>
      <c r="I12" s="220"/>
      <c r="J12" s="212"/>
      <c r="K12" s="200"/>
      <c r="L12" s="200"/>
      <c r="M12" s="200"/>
      <c r="N12" s="200"/>
      <c r="O12" s="200"/>
      <c r="P12" s="216" t="e">
        <v>#VALUE!</v>
      </c>
      <c r="R12" s="197"/>
      <c r="S12" s="204"/>
      <c r="T12" s="106"/>
      <c r="U12" s="106"/>
      <c r="V12" s="204"/>
      <c r="W12" s="204"/>
      <c r="X12" s="99"/>
    </row>
    <row r="13" spans="1:24" ht="18" customHeight="1">
      <c r="A13" s="16">
        <f>A11+1</f>
        <v>43592</v>
      </c>
      <c r="B13" s="208" t="s">
        <v>56</v>
      </c>
      <c r="C13" s="34" t="s">
        <v>162</v>
      </c>
      <c r="D13" s="208" t="s">
        <v>106</v>
      </c>
      <c r="E13" s="62" t="s">
        <v>429</v>
      </c>
      <c r="F13" s="208" t="s">
        <v>151</v>
      </c>
      <c r="G13" s="208" t="s">
        <v>50</v>
      </c>
      <c r="H13" s="34" t="s">
        <v>427</v>
      </c>
      <c r="I13" s="210"/>
      <c r="J13" s="212">
        <v>5.0999999999999996</v>
      </c>
      <c r="K13" s="200">
        <v>2.2000000000000002</v>
      </c>
      <c r="L13" s="200">
        <v>1.5</v>
      </c>
      <c r="M13" s="200"/>
      <c r="N13" s="200"/>
      <c r="O13" s="200">
        <v>2.5</v>
      </c>
      <c r="P13" s="202">
        <f t="shared" ref="P13" si="1">J13*70+K13*77+L13*25+M13*60+N13*100+O13*45</f>
        <v>676.4</v>
      </c>
      <c r="S13" s="100"/>
      <c r="T13" s="100"/>
      <c r="U13" s="100"/>
      <c r="V13" s="204"/>
      <c r="W13" s="204"/>
      <c r="X13" s="100"/>
    </row>
    <row r="14" spans="1:24" s="3" customFormat="1" ht="18" customHeight="1">
      <c r="A14" s="15" t="s">
        <v>18</v>
      </c>
      <c r="B14" s="214"/>
      <c r="C14" s="26" t="s">
        <v>163</v>
      </c>
      <c r="D14" s="214"/>
      <c r="E14" s="63" t="s">
        <v>430</v>
      </c>
      <c r="F14" s="214"/>
      <c r="G14" s="214"/>
      <c r="H14" s="35" t="s">
        <v>431</v>
      </c>
      <c r="I14" s="235"/>
      <c r="J14" s="212"/>
      <c r="K14" s="200"/>
      <c r="L14" s="200"/>
      <c r="M14" s="200"/>
      <c r="N14" s="200"/>
      <c r="O14" s="200"/>
      <c r="P14" s="216" t="e">
        <v>#VALUE!</v>
      </c>
    </row>
    <row r="15" spans="1:24" ht="18" customHeight="1">
      <c r="A15" s="107">
        <f>A13+1</f>
        <v>43593</v>
      </c>
      <c r="B15" s="289" t="s">
        <v>39</v>
      </c>
      <c r="C15" s="108" t="s">
        <v>128</v>
      </c>
      <c r="D15" s="289" t="s">
        <v>151</v>
      </c>
      <c r="E15" s="109" t="s">
        <v>408</v>
      </c>
      <c r="F15" s="289" t="s">
        <v>409</v>
      </c>
      <c r="G15" s="289" t="s">
        <v>48</v>
      </c>
      <c r="H15" s="108" t="s">
        <v>171</v>
      </c>
      <c r="I15" s="296"/>
      <c r="J15" s="232">
        <v>5</v>
      </c>
      <c r="K15" s="233">
        <v>2.5</v>
      </c>
      <c r="L15" s="233">
        <v>1.5</v>
      </c>
      <c r="M15" s="233"/>
      <c r="N15" s="233"/>
      <c r="O15" s="233">
        <v>2.5</v>
      </c>
      <c r="P15" s="221">
        <f t="shared" ref="P15" si="2">J15*70+K15*77+L15*25+M15*60+N15*100+O15*45</f>
        <v>692.5</v>
      </c>
      <c r="R15" s="99"/>
      <c r="S15" s="204"/>
    </row>
    <row r="16" spans="1:24" ht="18" customHeight="1">
      <c r="A16" s="110" t="s">
        <v>19</v>
      </c>
      <c r="B16" s="290"/>
      <c r="C16" s="111" t="s">
        <v>173</v>
      </c>
      <c r="D16" s="290"/>
      <c r="E16" s="112" t="s">
        <v>410</v>
      </c>
      <c r="F16" s="290"/>
      <c r="G16" s="290"/>
      <c r="H16" s="111" t="s">
        <v>172</v>
      </c>
      <c r="I16" s="297"/>
      <c r="J16" s="232"/>
      <c r="K16" s="233"/>
      <c r="L16" s="233"/>
      <c r="M16" s="233"/>
      <c r="N16" s="233"/>
      <c r="O16" s="233"/>
      <c r="P16" s="221" t="e">
        <v>#VALUE!</v>
      </c>
      <c r="R16" s="100"/>
      <c r="S16" s="204"/>
    </row>
    <row r="17" spans="1:21" ht="17.649999999999999" customHeight="1">
      <c r="A17" s="17">
        <f>A15+1</f>
        <v>43594</v>
      </c>
      <c r="B17" s="208" t="s">
        <v>40</v>
      </c>
      <c r="C17" s="62" t="s">
        <v>160</v>
      </c>
      <c r="D17" s="208" t="s">
        <v>109</v>
      </c>
      <c r="E17" s="36" t="s">
        <v>159</v>
      </c>
      <c r="F17" s="208" t="s">
        <v>108</v>
      </c>
      <c r="G17" s="208" t="s">
        <v>50</v>
      </c>
      <c r="H17" s="36" t="s">
        <v>123</v>
      </c>
      <c r="I17" s="210" t="s">
        <v>349</v>
      </c>
      <c r="J17" s="212">
        <v>5.2</v>
      </c>
      <c r="K17" s="200">
        <v>2</v>
      </c>
      <c r="L17" s="200">
        <v>1.5</v>
      </c>
      <c r="M17" s="200"/>
      <c r="N17" s="200"/>
      <c r="O17" s="200">
        <v>2.4</v>
      </c>
      <c r="P17" s="247">
        <f t="shared" ref="P17" si="3">J17*70+K17*77+L17*25+M17*60+N17*100+O17*45</f>
        <v>663.5</v>
      </c>
      <c r="S17" s="99"/>
      <c r="T17" s="204"/>
    </row>
    <row r="18" spans="1:21" s="3" customFormat="1" ht="17.649999999999999" customHeight="1">
      <c r="A18" s="15" t="s">
        <v>20</v>
      </c>
      <c r="B18" s="214"/>
      <c r="C18" s="35" t="s">
        <v>161</v>
      </c>
      <c r="D18" s="214"/>
      <c r="E18" s="35" t="s">
        <v>158</v>
      </c>
      <c r="F18" s="214"/>
      <c r="G18" s="214"/>
      <c r="H18" s="27" t="s">
        <v>167</v>
      </c>
      <c r="I18" s="235"/>
      <c r="J18" s="212"/>
      <c r="K18" s="200"/>
      <c r="L18" s="200"/>
      <c r="M18" s="200"/>
      <c r="N18" s="200"/>
      <c r="O18" s="200"/>
      <c r="P18" s="202" t="e">
        <v>#VALUE!</v>
      </c>
      <c r="S18" s="100"/>
      <c r="T18" s="204"/>
    </row>
    <row r="19" spans="1:21" ht="17.649999999999999" customHeight="1">
      <c r="A19" s="17">
        <f>A17+1</f>
        <v>43595</v>
      </c>
      <c r="B19" s="208" t="s">
        <v>8</v>
      </c>
      <c r="C19" s="62" t="s">
        <v>218</v>
      </c>
      <c r="D19" s="208" t="s">
        <v>108</v>
      </c>
      <c r="E19" s="34" t="s">
        <v>219</v>
      </c>
      <c r="F19" s="248" t="s">
        <v>106</v>
      </c>
      <c r="G19" s="208" t="s">
        <v>50</v>
      </c>
      <c r="H19" s="34" t="s">
        <v>220</v>
      </c>
      <c r="I19" s="252"/>
      <c r="J19" s="212">
        <v>5</v>
      </c>
      <c r="K19" s="200">
        <v>2</v>
      </c>
      <c r="L19" s="200">
        <v>1.5</v>
      </c>
      <c r="M19" s="200">
        <v>1</v>
      </c>
      <c r="N19" s="200"/>
      <c r="O19" s="200">
        <v>2.4</v>
      </c>
      <c r="P19" s="202">
        <f t="shared" ref="P19" si="4">J19*70+K19*77+L19*25+M19*60+N19*100+O19*45</f>
        <v>709.5</v>
      </c>
    </row>
    <row r="20" spans="1:21" s="3" customFormat="1" ht="17.649999999999999" customHeight="1" thickBot="1">
      <c r="A20" s="18" t="s">
        <v>21</v>
      </c>
      <c r="B20" s="209"/>
      <c r="C20" s="25" t="s">
        <v>168</v>
      </c>
      <c r="D20" s="209"/>
      <c r="E20" s="25" t="s">
        <v>131</v>
      </c>
      <c r="F20" s="249"/>
      <c r="G20" s="209"/>
      <c r="H20" s="25" t="s">
        <v>221</v>
      </c>
      <c r="I20" s="253"/>
      <c r="J20" s="213"/>
      <c r="K20" s="201"/>
      <c r="L20" s="201"/>
      <c r="M20" s="201"/>
      <c r="N20" s="201"/>
      <c r="O20" s="201"/>
      <c r="P20" s="203" t="e">
        <v>#VALUE!</v>
      </c>
    </row>
    <row r="21" spans="1:21" ht="17.649999999999999" customHeight="1">
      <c r="A21" s="19">
        <f>A19+3</f>
        <v>43598</v>
      </c>
      <c r="B21" s="217" t="s">
        <v>41</v>
      </c>
      <c r="C21" s="34" t="s">
        <v>363</v>
      </c>
      <c r="D21" s="217" t="s">
        <v>270</v>
      </c>
      <c r="E21" s="74" t="s">
        <v>169</v>
      </c>
      <c r="F21" s="218" t="s">
        <v>112</v>
      </c>
      <c r="G21" s="218" t="s">
        <v>45</v>
      </c>
      <c r="H21" s="56" t="s">
        <v>133</v>
      </c>
      <c r="I21" s="219" t="s">
        <v>47</v>
      </c>
      <c r="J21" s="276">
        <v>5</v>
      </c>
      <c r="K21" s="231">
        <v>2</v>
      </c>
      <c r="L21" s="231">
        <v>1.5</v>
      </c>
      <c r="M21" s="231">
        <v>1</v>
      </c>
      <c r="N21" s="231"/>
      <c r="O21" s="231">
        <v>2.5</v>
      </c>
      <c r="P21" s="215">
        <f t="shared" ref="P21" si="5">J21*70+K21*77+L21*25+M21*60+N21*100+O21*45</f>
        <v>714</v>
      </c>
      <c r="R21" s="99"/>
      <c r="S21" s="204"/>
    </row>
    <row r="22" spans="1:21" s="3" customFormat="1" ht="17.649999999999999" customHeight="1">
      <c r="A22" s="15" t="s">
        <v>17</v>
      </c>
      <c r="B22" s="214"/>
      <c r="C22" s="26" t="s">
        <v>364</v>
      </c>
      <c r="D22" s="214"/>
      <c r="E22" s="35" t="s">
        <v>170</v>
      </c>
      <c r="F22" s="214"/>
      <c r="G22" s="214"/>
      <c r="H22" s="57" t="s">
        <v>134</v>
      </c>
      <c r="I22" s="220"/>
      <c r="J22" s="212"/>
      <c r="K22" s="200"/>
      <c r="L22" s="200"/>
      <c r="M22" s="200"/>
      <c r="N22" s="200"/>
      <c r="O22" s="200"/>
      <c r="P22" s="216" t="e">
        <v>#VALUE!</v>
      </c>
      <c r="R22" s="198"/>
      <c r="S22" s="204"/>
    </row>
    <row r="23" spans="1:21" ht="17.649999999999999" customHeight="1">
      <c r="A23" s="16">
        <f>A21+1</f>
        <v>43599</v>
      </c>
      <c r="B23" s="208" t="s">
        <v>8</v>
      </c>
      <c r="C23" s="73" t="s">
        <v>367</v>
      </c>
      <c r="D23" s="217" t="s">
        <v>149</v>
      </c>
      <c r="E23" s="36" t="s">
        <v>139</v>
      </c>
      <c r="F23" s="208" t="s">
        <v>106</v>
      </c>
      <c r="G23" s="208" t="s">
        <v>50</v>
      </c>
      <c r="H23" s="36" t="s">
        <v>398</v>
      </c>
      <c r="I23" s="210" t="s">
        <v>187</v>
      </c>
      <c r="J23" s="212">
        <v>5.2</v>
      </c>
      <c r="K23" s="200">
        <v>2</v>
      </c>
      <c r="L23" s="200">
        <v>1.6</v>
      </c>
      <c r="M23" s="200"/>
      <c r="N23" s="200">
        <v>0.5</v>
      </c>
      <c r="O23" s="200">
        <v>2.5</v>
      </c>
      <c r="P23" s="202">
        <f t="shared" ref="P23" si="6">J23*70+K23*77+L23*25+M23*60+N23*100+O23*45</f>
        <v>720.5</v>
      </c>
      <c r="R23" s="199"/>
      <c r="S23" s="204"/>
    </row>
    <row r="24" spans="1:21" s="3" customFormat="1" ht="17.649999999999999" customHeight="1">
      <c r="A24" s="15" t="s">
        <v>18</v>
      </c>
      <c r="B24" s="214"/>
      <c r="C24" s="22" t="s">
        <v>368</v>
      </c>
      <c r="D24" s="214"/>
      <c r="E24" s="35" t="s">
        <v>80</v>
      </c>
      <c r="F24" s="214"/>
      <c r="G24" s="214"/>
      <c r="H24" s="35" t="s">
        <v>399</v>
      </c>
      <c r="I24" s="235"/>
      <c r="J24" s="212"/>
      <c r="K24" s="200"/>
      <c r="L24" s="200"/>
      <c r="M24" s="200"/>
      <c r="N24" s="200"/>
      <c r="O24" s="200"/>
      <c r="P24" s="216" t="e">
        <v>#VALUE!</v>
      </c>
      <c r="R24" s="197"/>
      <c r="S24" s="204"/>
    </row>
    <row r="25" spans="1:21" s="114" customFormat="1" ht="17.649999999999999" customHeight="1">
      <c r="A25" s="107">
        <f>A23+1</f>
        <v>43600</v>
      </c>
      <c r="B25" s="289" t="s">
        <v>39</v>
      </c>
      <c r="C25" s="113" t="s">
        <v>81</v>
      </c>
      <c r="D25" s="295" t="s">
        <v>106</v>
      </c>
      <c r="E25" s="109" t="s">
        <v>79</v>
      </c>
      <c r="F25" s="289" t="s">
        <v>107</v>
      </c>
      <c r="G25" s="289" t="s">
        <v>48</v>
      </c>
      <c r="H25" s="113" t="s">
        <v>94</v>
      </c>
      <c r="I25" s="296"/>
      <c r="J25" s="232">
        <v>5.0999999999999996</v>
      </c>
      <c r="K25" s="233">
        <v>2.1</v>
      </c>
      <c r="L25" s="233">
        <v>1.6</v>
      </c>
      <c r="M25" s="233"/>
      <c r="N25" s="233"/>
      <c r="O25" s="233">
        <v>2.5</v>
      </c>
      <c r="P25" s="221">
        <f t="shared" ref="P25:P29" si="7">J25*70+K25*77+L25*25+M25*60+N25*100+O25*45</f>
        <v>671.2</v>
      </c>
      <c r="S25" s="99"/>
      <c r="T25" s="204"/>
      <c r="U25" s="99"/>
    </row>
    <row r="26" spans="1:21" s="115" customFormat="1" ht="17.649999999999999" customHeight="1">
      <c r="A26" s="110" t="s">
        <v>19</v>
      </c>
      <c r="B26" s="290"/>
      <c r="C26" s="111" t="s">
        <v>164</v>
      </c>
      <c r="D26" s="290"/>
      <c r="E26" s="112" t="s">
        <v>165</v>
      </c>
      <c r="F26" s="290"/>
      <c r="G26" s="290"/>
      <c r="H26" s="111" t="s">
        <v>166</v>
      </c>
      <c r="I26" s="297"/>
      <c r="J26" s="232"/>
      <c r="K26" s="233"/>
      <c r="L26" s="233"/>
      <c r="M26" s="233"/>
      <c r="N26" s="233"/>
      <c r="O26" s="233"/>
      <c r="P26" s="221" t="e">
        <v>#VALUE!</v>
      </c>
      <c r="S26" s="100"/>
      <c r="T26" s="204"/>
      <c r="U26" s="100"/>
    </row>
    <row r="27" spans="1:21" ht="17.649999999999999" customHeight="1">
      <c r="A27" s="17">
        <f>A25+1</f>
        <v>43601</v>
      </c>
      <c r="B27" s="208" t="s">
        <v>58</v>
      </c>
      <c r="C27" s="61" t="s">
        <v>411</v>
      </c>
      <c r="D27" s="208" t="s">
        <v>106</v>
      </c>
      <c r="E27" s="62" t="s">
        <v>110</v>
      </c>
      <c r="F27" s="208" t="s">
        <v>107</v>
      </c>
      <c r="G27" s="208" t="s">
        <v>50</v>
      </c>
      <c r="H27" s="23" t="s">
        <v>209</v>
      </c>
      <c r="I27" s="210" t="s">
        <v>349</v>
      </c>
      <c r="J27" s="212">
        <v>5.3</v>
      </c>
      <c r="K27" s="200">
        <v>2</v>
      </c>
      <c r="L27" s="200">
        <v>1.5</v>
      </c>
      <c r="M27" s="200">
        <v>1</v>
      </c>
      <c r="N27" s="200"/>
      <c r="O27" s="200">
        <v>2.5</v>
      </c>
      <c r="P27" s="247">
        <f t="shared" si="7"/>
        <v>735</v>
      </c>
    </row>
    <row r="28" spans="1:21" s="7" customFormat="1" ht="17.649999999999999" customHeight="1">
      <c r="A28" s="15" t="s">
        <v>43</v>
      </c>
      <c r="B28" s="214"/>
      <c r="C28" s="35" t="s">
        <v>412</v>
      </c>
      <c r="D28" s="214"/>
      <c r="E28" s="63" t="s">
        <v>111</v>
      </c>
      <c r="F28" s="214"/>
      <c r="G28" s="214"/>
      <c r="H28" s="24" t="s">
        <v>416</v>
      </c>
      <c r="I28" s="235"/>
      <c r="J28" s="212"/>
      <c r="K28" s="200"/>
      <c r="L28" s="200"/>
      <c r="M28" s="200"/>
      <c r="N28" s="200"/>
      <c r="O28" s="200"/>
      <c r="P28" s="202" t="e">
        <v>#VALUE!</v>
      </c>
    </row>
    <row r="29" spans="1:21" ht="17.649999999999999" customHeight="1">
      <c r="A29" s="17">
        <f>A27+1</f>
        <v>43602</v>
      </c>
      <c r="B29" s="208" t="s">
        <v>8</v>
      </c>
      <c r="C29" s="34" t="s">
        <v>174</v>
      </c>
      <c r="D29" s="208" t="s">
        <v>112</v>
      </c>
      <c r="E29" s="34" t="s">
        <v>88</v>
      </c>
      <c r="F29" s="208" t="s">
        <v>106</v>
      </c>
      <c r="G29" s="208" t="s">
        <v>50</v>
      </c>
      <c r="H29" s="36" t="s">
        <v>418</v>
      </c>
      <c r="I29" s="252"/>
      <c r="J29" s="212">
        <v>5</v>
      </c>
      <c r="K29" s="200">
        <v>2.2000000000000002</v>
      </c>
      <c r="L29" s="200">
        <v>1.5</v>
      </c>
      <c r="M29" s="200"/>
      <c r="N29" s="200"/>
      <c r="O29" s="200">
        <v>2.5</v>
      </c>
      <c r="P29" s="202">
        <f t="shared" si="7"/>
        <v>669.4</v>
      </c>
    </row>
    <row r="30" spans="1:21" ht="17.649999999999999" customHeight="1" thickBot="1">
      <c r="A30" s="18" t="s">
        <v>44</v>
      </c>
      <c r="B30" s="209"/>
      <c r="C30" s="25" t="s">
        <v>175</v>
      </c>
      <c r="D30" s="209"/>
      <c r="E30" s="25" t="s">
        <v>176</v>
      </c>
      <c r="F30" s="209"/>
      <c r="G30" s="209"/>
      <c r="H30" s="25" t="s">
        <v>419</v>
      </c>
      <c r="I30" s="253"/>
      <c r="J30" s="213"/>
      <c r="K30" s="201"/>
      <c r="L30" s="201"/>
      <c r="M30" s="201"/>
      <c r="N30" s="201"/>
      <c r="O30" s="201"/>
      <c r="P30" s="203" t="e">
        <v>#VALUE!</v>
      </c>
    </row>
    <row r="31" spans="1:21" s="2" customFormat="1" ht="17.649999999999999" customHeight="1">
      <c r="A31" s="16">
        <f>A29+3</f>
        <v>43605</v>
      </c>
      <c r="B31" s="217" t="s">
        <v>41</v>
      </c>
      <c r="C31" s="61" t="s">
        <v>222</v>
      </c>
      <c r="D31" s="208" t="s">
        <v>108</v>
      </c>
      <c r="E31" s="34" t="s">
        <v>64</v>
      </c>
      <c r="F31" s="217" t="s">
        <v>106</v>
      </c>
      <c r="G31" s="214" t="s">
        <v>45</v>
      </c>
      <c r="H31" s="56" t="s">
        <v>189</v>
      </c>
      <c r="I31" s="220" t="s">
        <v>47</v>
      </c>
      <c r="J31" s="257">
        <v>5.2</v>
      </c>
      <c r="K31" s="254">
        <v>2</v>
      </c>
      <c r="L31" s="254">
        <v>1.5</v>
      </c>
      <c r="M31" s="254">
        <v>1</v>
      </c>
      <c r="N31" s="254"/>
      <c r="O31" s="254">
        <v>2.5</v>
      </c>
      <c r="P31" s="247">
        <f t="shared" ref="P31" si="8">J31*70+K31*77+L31*25+M31*60+N31*100+O31*45</f>
        <v>728</v>
      </c>
      <c r="R31" s="72"/>
      <c r="S31" s="72"/>
      <c r="T31" s="72"/>
      <c r="U31" s="72"/>
    </row>
    <row r="32" spans="1:21" s="2" customFormat="1" ht="17.649999999999999" customHeight="1">
      <c r="A32" s="15" t="s">
        <v>17</v>
      </c>
      <c r="B32" s="214"/>
      <c r="C32" s="63" t="s">
        <v>225</v>
      </c>
      <c r="D32" s="214"/>
      <c r="E32" s="35" t="s">
        <v>66</v>
      </c>
      <c r="F32" s="214"/>
      <c r="G32" s="234"/>
      <c r="H32" s="57" t="s">
        <v>190</v>
      </c>
      <c r="I32" s="277"/>
      <c r="J32" s="212"/>
      <c r="K32" s="200"/>
      <c r="L32" s="200"/>
      <c r="M32" s="200"/>
      <c r="N32" s="200"/>
      <c r="O32" s="200"/>
      <c r="P32" s="216" t="e">
        <v>#VALUE!</v>
      </c>
      <c r="R32" s="72"/>
      <c r="S32" s="72"/>
      <c r="T32" s="72"/>
      <c r="U32" s="72"/>
    </row>
    <row r="33" spans="1:22" s="2" customFormat="1" ht="17.649999999999999" customHeight="1">
      <c r="A33" s="16">
        <f>A31+1</f>
        <v>43606</v>
      </c>
      <c r="B33" s="234" t="s">
        <v>8</v>
      </c>
      <c r="C33" s="73" t="s">
        <v>403</v>
      </c>
      <c r="D33" s="217" t="s">
        <v>108</v>
      </c>
      <c r="E33" s="36" t="s">
        <v>223</v>
      </c>
      <c r="F33" s="208" t="s">
        <v>108</v>
      </c>
      <c r="G33" s="234" t="s">
        <v>50</v>
      </c>
      <c r="H33" s="23" t="s">
        <v>102</v>
      </c>
      <c r="I33" s="280"/>
      <c r="J33" s="212">
        <v>5.2</v>
      </c>
      <c r="K33" s="200">
        <v>2.1</v>
      </c>
      <c r="L33" s="200">
        <v>1.5</v>
      </c>
      <c r="M33" s="200"/>
      <c r="N33" s="200"/>
      <c r="O33" s="200">
        <v>2.5</v>
      </c>
      <c r="P33" s="202">
        <f t="shared" ref="P33" si="9">J33*70+K33*77+L33*25+M33*60+N33*100+O33*45</f>
        <v>675.7</v>
      </c>
      <c r="R33" s="199"/>
      <c r="S33" s="204"/>
      <c r="T33" s="72"/>
      <c r="U33" s="72"/>
      <c r="V33" s="72"/>
    </row>
    <row r="34" spans="1:22" s="9" customFormat="1" ht="17.649999999999999" customHeight="1">
      <c r="A34" s="15" t="s">
        <v>18</v>
      </c>
      <c r="B34" s="250"/>
      <c r="C34" s="22" t="s">
        <v>404</v>
      </c>
      <c r="D34" s="214"/>
      <c r="E34" s="35" t="s">
        <v>224</v>
      </c>
      <c r="F34" s="214"/>
      <c r="G34" s="234"/>
      <c r="H34" s="24" t="s">
        <v>103</v>
      </c>
      <c r="I34" s="280"/>
      <c r="J34" s="212"/>
      <c r="K34" s="200"/>
      <c r="L34" s="200"/>
      <c r="M34" s="200"/>
      <c r="N34" s="200"/>
      <c r="O34" s="200"/>
      <c r="P34" s="216" t="e">
        <v>#VALUE!</v>
      </c>
      <c r="R34" s="197"/>
      <c r="S34" s="204"/>
      <c r="T34" s="123"/>
      <c r="U34" s="123"/>
      <c r="V34" s="123"/>
    </row>
    <row r="35" spans="1:22" s="116" customFormat="1" ht="17.649999999999999" customHeight="1">
      <c r="A35" s="107">
        <f>A33+1</f>
        <v>43607</v>
      </c>
      <c r="B35" s="293" t="s">
        <v>39</v>
      </c>
      <c r="C35" s="113" t="s">
        <v>226</v>
      </c>
      <c r="D35" s="289" t="s">
        <v>113</v>
      </c>
      <c r="E35" s="113" t="s">
        <v>414</v>
      </c>
      <c r="F35" s="287" t="s">
        <v>113</v>
      </c>
      <c r="G35" s="289" t="s">
        <v>48</v>
      </c>
      <c r="H35" s="108" t="s">
        <v>146</v>
      </c>
      <c r="I35" s="291"/>
      <c r="J35" s="232">
        <v>5.2</v>
      </c>
      <c r="K35" s="233">
        <v>2.1</v>
      </c>
      <c r="L35" s="233">
        <v>1.5</v>
      </c>
      <c r="M35" s="233"/>
      <c r="N35" s="233"/>
      <c r="O35" s="233">
        <v>2.5</v>
      </c>
      <c r="P35" s="221">
        <f t="shared" ref="P35" si="10">J35*70+K35*77+L35*25+M35*60+N35*100+O35*45</f>
        <v>675.7</v>
      </c>
      <c r="R35" s="131"/>
      <c r="S35" s="131"/>
      <c r="T35" s="131"/>
      <c r="U35" s="131"/>
      <c r="V35" s="131"/>
    </row>
    <row r="36" spans="1:22" s="118" customFormat="1" ht="17.649999999999999" customHeight="1">
      <c r="A36" s="110" t="s">
        <v>19</v>
      </c>
      <c r="B36" s="294"/>
      <c r="C36" s="111" t="s">
        <v>242</v>
      </c>
      <c r="D36" s="290"/>
      <c r="E36" s="112" t="s">
        <v>181</v>
      </c>
      <c r="F36" s="288"/>
      <c r="G36" s="290"/>
      <c r="H36" s="117" t="s">
        <v>177</v>
      </c>
      <c r="I36" s="291"/>
      <c r="J36" s="274"/>
      <c r="K36" s="275"/>
      <c r="L36" s="275"/>
      <c r="M36" s="233"/>
      <c r="N36" s="275"/>
      <c r="O36" s="275"/>
      <c r="P36" s="284" t="e">
        <v>#VALUE!</v>
      </c>
      <c r="R36" s="132"/>
      <c r="S36" s="132"/>
      <c r="T36" s="99"/>
      <c r="U36" s="204"/>
      <c r="V36" s="132"/>
    </row>
    <row r="37" spans="1:22" s="2" customFormat="1" ht="17.649999999999999" customHeight="1">
      <c r="A37" s="17">
        <f>A35+1</f>
        <v>43608</v>
      </c>
      <c r="B37" s="234" t="s">
        <v>59</v>
      </c>
      <c r="C37" s="34" t="s">
        <v>230</v>
      </c>
      <c r="D37" s="208" t="s">
        <v>108</v>
      </c>
      <c r="E37" s="36" t="s">
        <v>235</v>
      </c>
      <c r="F37" s="208" t="s">
        <v>108</v>
      </c>
      <c r="G37" s="234" t="s">
        <v>50</v>
      </c>
      <c r="H37" s="36" t="s">
        <v>101</v>
      </c>
      <c r="I37" s="210" t="s">
        <v>349</v>
      </c>
      <c r="J37" s="200">
        <v>5.3</v>
      </c>
      <c r="K37" s="200">
        <v>2</v>
      </c>
      <c r="L37" s="200">
        <v>1.5</v>
      </c>
      <c r="M37" s="200">
        <v>1</v>
      </c>
      <c r="N37" s="200"/>
      <c r="O37" s="200">
        <v>2.5</v>
      </c>
      <c r="P37" s="202">
        <f t="shared" ref="P37" si="11">J37*70+K37*77+L37*25+M37*60+N37*100+O37*45</f>
        <v>735</v>
      </c>
      <c r="R37" s="72"/>
      <c r="S37" s="72"/>
      <c r="T37" s="100"/>
      <c r="U37" s="204"/>
      <c r="V37" s="72"/>
    </row>
    <row r="38" spans="1:22" s="10" customFormat="1" ht="17.649999999999999" customHeight="1">
      <c r="A38" s="15" t="s">
        <v>20</v>
      </c>
      <c r="B38" s="250"/>
      <c r="C38" s="35" t="s">
        <v>229</v>
      </c>
      <c r="D38" s="214"/>
      <c r="E38" s="35" t="s">
        <v>86</v>
      </c>
      <c r="F38" s="214"/>
      <c r="G38" s="234"/>
      <c r="H38" s="35" t="s">
        <v>415</v>
      </c>
      <c r="I38" s="235"/>
      <c r="J38" s="200"/>
      <c r="K38" s="200"/>
      <c r="L38" s="200"/>
      <c r="M38" s="200"/>
      <c r="N38" s="200"/>
      <c r="O38" s="200"/>
      <c r="P38" s="202" t="e">
        <v>#VALUE!</v>
      </c>
      <c r="R38" s="133"/>
      <c r="S38" s="133"/>
      <c r="T38" s="133"/>
      <c r="U38" s="133"/>
      <c r="V38" s="133"/>
    </row>
    <row r="39" spans="1:22" s="2" customFormat="1" ht="17.649999999999999" customHeight="1">
      <c r="A39" s="17">
        <f>A37+1</f>
        <v>43609</v>
      </c>
      <c r="B39" s="208" t="s">
        <v>8</v>
      </c>
      <c r="C39" s="36" t="s">
        <v>118</v>
      </c>
      <c r="D39" s="248" t="s">
        <v>106</v>
      </c>
      <c r="E39" s="36" t="s">
        <v>114</v>
      </c>
      <c r="F39" s="208" t="s">
        <v>400</v>
      </c>
      <c r="G39" s="234" t="s">
        <v>50</v>
      </c>
      <c r="H39" s="23" t="s">
        <v>194</v>
      </c>
      <c r="I39" s="220"/>
      <c r="J39" s="200">
        <v>5</v>
      </c>
      <c r="K39" s="200">
        <v>2</v>
      </c>
      <c r="L39" s="200">
        <v>1.5</v>
      </c>
      <c r="M39" s="200"/>
      <c r="N39" s="200"/>
      <c r="O39" s="200">
        <v>2.5</v>
      </c>
      <c r="P39" s="202">
        <f t="shared" ref="P39" si="12">J39*70+K39*77+L39*25+M39*60+N39*100+O39*45</f>
        <v>654</v>
      </c>
      <c r="R39" s="72"/>
      <c r="S39" s="72"/>
      <c r="T39" s="72"/>
      <c r="U39" s="72"/>
      <c r="V39" s="72"/>
    </row>
    <row r="40" spans="1:22" s="9" customFormat="1" ht="17.649999999999999" customHeight="1" thickBot="1">
      <c r="A40" s="18" t="s">
        <v>21</v>
      </c>
      <c r="B40" s="209"/>
      <c r="C40" s="25" t="s">
        <v>180</v>
      </c>
      <c r="D40" s="249"/>
      <c r="E40" s="35" t="s">
        <v>375</v>
      </c>
      <c r="F40" s="214"/>
      <c r="G40" s="292"/>
      <c r="H40" s="75" t="s">
        <v>195</v>
      </c>
      <c r="I40" s="283"/>
      <c r="J40" s="201"/>
      <c r="K40" s="201"/>
      <c r="L40" s="201"/>
      <c r="M40" s="201"/>
      <c r="N40" s="201"/>
      <c r="O40" s="201"/>
      <c r="P40" s="203" t="e">
        <v>#VALUE!</v>
      </c>
      <c r="R40" s="123"/>
      <c r="S40" s="123"/>
      <c r="T40" s="123"/>
    </row>
    <row r="41" spans="1:22" s="2" customFormat="1" ht="17.649999999999999" customHeight="1">
      <c r="A41" s="19">
        <f>A39+3</f>
        <v>43612</v>
      </c>
      <c r="B41" s="218" t="s">
        <v>183</v>
      </c>
      <c r="C41" s="34" t="s">
        <v>373</v>
      </c>
      <c r="D41" s="217" t="s">
        <v>198</v>
      </c>
      <c r="E41" s="97" t="s">
        <v>233</v>
      </c>
      <c r="F41" s="219" t="s">
        <v>200</v>
      </c>
      <c r="G41" s="208" t="s">
        <v>48</v>
      </c>
      <c r="H41" s="97" t="s">
        <v>185</v>
      </c>
      <c r="I41" s="220" t="s">
        <v>47</v>
      </c>
      <c r="J41" s="276">
        <v>5</v>
      </c>
      <c r="K41" s="231">
        <v>2</v>
      </c>
      <c r="L41" s="231">
        <v>1.5</v>
      </c>
      <c r="M41" s="231">
        <v>1</v>
      </c>
      <c r="N41" s="231"/>
      <c r="O41" s="231">
        <v>2.5</v>
      </c>
      <c r="P41" s="215">
        <f t="shared" ref="P41" si="13">J41*70+K41*77+L41*25+M41*60+N41*100+O41*45</f>
        <v>714</v>
      </c>
      <c r="R41" s="99"/>
      <c r="S41" s="204"/>
      <c r="T41" s="72"/>
    </row>
    <row r="42" spans="1:22" s="9" customFormat="1" ht="17.649999999999999" customHeight="1">
      <c r="A42" s="20" t="s">
        <v>22</v>
      </c>
      <c r="B42" s="214"/>
      <c r="C42" s="35" t="s">
        <v>374</v>
      </c>
      <c r="D42" s="214"/>
      <c r="E42" s="63" t="s">
        <v>234</v>
      </c>
      <c r="F42" s="220"/>
      <c r="G42" s="214"/>
      <c r="H42" s="63" t="s">
        <v>186</v>
      </c>
      <c r="I42" s="277"/>
      <c r="J42" s="212"/>
      <c r="K42" s="200"/>
      <c r="L42" s="200"/>
      <c r="M42" s="200"/>
      <c r="N42" s="200"/>
      <c r="O42" s="200"/>
      <c r="P42" s="202" t="e">
        <v>#VALUE!</v>
      </c>
      <c r="R42" s="100"/>
      <c r="S42" s="204"/>
      <c r="T42" s="123"/>
    </row>
    <row r="43" spans="1:22" s="2" customFormat="1" ht="17.649999999999999" customHeight="1">
      <c r="A43" s="17">
        <f>A41+1</f>
        <v>43613</v>
      </c>
      <c r="B43" s="214" t="s">
        <v>184</v>
      </c>
      <c r="C43" s="193" t="s">
        <v>407</v>
      </c>
      <c r="D43" s="252" t="s">
        <v>198</v>
      </c>
      <c r="E43" s="61" t="s">
        <v>213</v>
      </c>
      <c r="F43" s="252" t="s">
        <v>200</v>
      </c>
      <c r="G43" s="252" t="s">
        <v>50</v>
      </c>
      <c r="H43" s="23" t="s">
        <v>144</v>
      </c>
      <c r="I43" s="280" t="s">
        <v>188</v>
      </c>
      <c r="J43" s="212">
        <v>5.2</v>
      </c>
      <c r="K43" s="200">
        <v>2</v>
      </c>
      <c r="L43" s="200">
        <v>1.6</v>
      </c>
      <c r="M43" s="200"/>
      <c r="N43" s="200">
        <v>0.5</v>
      </c>
      <c r="O43" s="200">
        <v>2.5</v>
      </c>
      <c r="P43" s="202">
        <f t="shared" ref="P43" si="14">J43*70+K43*77+L43*25+M43*60+N43*100+O43*45</f>
        <v>720.5</v>
      </c>
      <c r="R43" s="72"/>
      <c r="S43" s="72"/>
      <c r="T43" s="72"/>
    </row>
    <row r="44" spans="1:22" s="9" customFormat="1" ht="15.4" customHeight="1">
      <c r="A44" s="15" t="s">
        <v>18</v>
      </c>
      <c r="B44" s="250"/>
      <c r="C44" s="194" t="s">
        <v>231</v>
      </c>
      <c r="D44" s="220"/>
      <c r="E44" s="63" t="s">
        <v>214</v>
      </c>
      <c r="F44" s="220"/>
      <c r="G44" s="220"/>
      <c r="H44" s="24" t="s">
        <v>227</v>
      </c>
      <c r="I44" s="280"/>
      <c r="J44" s="212"/>
      <c r="K44" s="200"/>
      <c r="L44" s="200"/>
      <c r="M44" s="200"/>
      <c r="N44" s="200"/>
      <c r="O44" s="200"/>
      <c r="P44" s="202" t="e">
        <v>#VALUE!</v>
      </c>
      <c r="R44" s="106"/>
      <c r="S44" s="298"/>
      <c r="T44" s="123"/>
    </row>
    <row r="45" spans="1:22" s="116" customFormat="1" ht="17.649999999999999" customHeight="1">
      <c r="A45" s="107">
        <f>A43+1</f>
        <v>43614</v>
      </c>
      <c r="B45" s="285" t="s">
        <v>39</v>
      </c>
      <c r="C45" s="109" t="s">
        <v>199</v>
      </c>
      <c r="D45" s="287" t="s">
        <v>107</v>
      </c>
      <c r="E45" s="109" t="s">
        <v>204</v>
      </c>
      <c r="F45" s="287" t="s">
        <v>113</v>
      </c>
      <c r="G45" s="289" t="s">
        <v>193</v>
      </c>
      <c r="H45" s="120" t="s">
        <v>205</v>
      </c>
      <c r="I45" s="291"/>
      <c r="J45" s="232">
        <v>5.0999999999999996</v>
      </c>
      <c r="K45" s="233">
        <v>2.1</v>
      </c>
      <c r="L45" s="233">
        <v>1.6</v>
      </c>
      <c r="M45" s="233"/>
      <c r="N45" s="233"/>
      <c r="O45" s="233">
        <v>2.5</v>
      </c>
      <c r="P45" s="221">
        <f t="shared" ref="P45" si="15">J45*70+K45*77+L45*25+M45*60+N45*100+O45*45</f>
        <v>671.2</v>
      </c>
      <c r="R45" s="106"/>
      <c r="S45" s="298"/>
      <c r="T45" s="131"/>
    </row>
    <row r="46" spans="1:22" s="118" customFormat="1" ht="17.649999999999999" customHeight="1">
      <c r="A46" s="110" t="s">
        <v>19</v>
      </c>
      <c r="B46" s="286"/>
      <c r="C46" s="119" t="s">
        <v>228</v>
      </c>
      <c r="D46" s="288"/>
      <c r="E46" s="121" t="s">
        <v>413</v>
      </c>
      <c r="F46" s="288"/>
      <c r="G46" s="290"/>
      <c r="H46" s="122" t="s">
        <v>206</v>
      </c>
      <c r="I46" s="291"/>
      <c r="J46" s="232"/>
      <c r="K46" s="233"/>
      <c r="L46" s="233"/>
      <c r="M46" s="233"/>
      <c r="N46" s="233"/>
      <c r="O46" s="233"/>
      <c r="P46" s="221" t="e">
        <v>#VALUE!</v>
      </c>
    </row>
    <row r="47" spans="1:22" s="2" customFormat="1" ht="17.649999999999999" customHeight="1">
      <c r="A47" s="17">
        <f>A45+1</f>
        <v>43615</v>
      </c>
      <c r="B47" s="234" t="s">
        <v>57</v>
      </c>
      <c r="C47" s="36" t="s">
        <v>250</v>
      </c>
      <c r="D47" s="208" t="s">
        <v>112</v>
      </c>
      <c r="E47" s="36" t="s">
        <v>215</v>
      </c>
      <c r="F47" s="208" t="s">
        <v>198</v>
      </c>
      <c r="G47" s="234" t="s">
        <v>50</v>
      </c>
      <c r="H47" s="34" t="s">
        <v>401</v>
      </c>
      <c r="I47" s="210" t="s">
        <v>349</v>
      </c>
      <c r="J47" s="200">
        <v>5.0999999999999996</v>
      </c>
      <c r="K47" s="200">
        <v>2.1</v>
      </c>
      <c r="L47" s="200">
        <v>1.5</v>
      </c>
      <c r="M47" s="200">
        <v>1</v>
      </c>
      <c r="N47" s="200"/>
      <c r="O47" s="200">
        <v>3</v>
      </c>
      <c r="P47" s="202">
        <f t="shared" ref="P47" si="16">J47*70+K47*77+L47*25+M47*60+N47*100+O47*45</f>
        <v>751.2</v>
      </c>
    </row>
    <row r="48" spans="1:22" s="9" customFormat="1" ht="17.649999999999999" customHeight="1">
      <c r="A48" s="15" t="s">
        <v>20</v>
      </c>
      <c r="B48" s="250"/>
      <c r="C48" s="35" t="s">
        <v>251</v>
      </c>
      <c r="D48" s="214"/>
      <c r="E48" s="35" t="s">
        <v>216</v>
      </c>
      <c r="F48" s="214"/>
      <c r="G48" s="234"/>
      <c r="H48" s="35" t="s">
        <v>402</v>
      </c>
      <c r="I48" s="235"/>
      <c r="J48" s="200"/>
      <c r="K48" s="200"/>
      <c r="L48" s="200"/>
      <c r="M48" s="200"/>
      <c r="N48" s="200"/>
      <c r="O48" s="200"/>
      <c r="P48" s="202" t="e">
        <v>#VALUE!</v>
      </c>
    </row>
    <row r="49" spans="1:17" s="9" customFormat="1" ht="17.649999999999999" customHeight="1">
      <c r="A49" s="17">
        <f>A47+1</f>
        <v>43616</v>
      </c>
      <c r="B49" s="208" t="s">
        <v>8</v>
      </c>
      <c r="C49" s="36" t="s">
        <v>154</v>
      </c>
      <c r="D49" s="208" t="s">
        <v>148</v>
      </c>
      <c r="E49" s="36" t="s">
        <v>73</v>
      </c>
      <c r="F49" s="208" t="s">
        <v>149</v>
      </c>
      <c r="G49" s="208" t="s">
        <v>42</v>
      </c>
      <c r="H49" s="36" t="s">
        <v>143</v>
      </c>
      <c r="I49" s="210"/>
      <c r="J49" s="212">
        <v>5.4</v>
      </c>
      <c r="K49" s="200">
        <v>2</v>
      </c>
      <c r="L49" s="200">
        <v>1.5</v>
      </c>
      <c r="M49" s="200"/>
      <c r="N49" s="200"/>
      <c r="O49" s="200">
        <v>2.5</v>
      </c>
      <c r="P49" s="202">
        <f t="shared" ref="P49" si="17">J49*70+K49*77+L49*25+M49*60+N49*100+O49*45</f>
        <v>682</v>
      </c>
    </row>
    <row r="50" spans="1:17" s="9" customFormat="1" ht="17.649999999999999" customHeight="1" thickBot="1">
      <c r="A50" s="153" t="s">
        <v>394</v>
      </c>
      <c r="B50" s="209"/>
      <c r="C50" s="185" t="s">
        <v>248</v>
      </c>
      <c r="D50" s="209"/>
      <c r="E50" s="25" t="s">
        <v>74</v>
      </c>
      <c r="F50" s="209"/>
      <c r="G50" s="209"/>
      <c r="H50" s="25" t="s">
        <v>217</v>
      </c>
      <c r="I50" s="211"/>
      <c r="J50" s="213"/>
      <c r="K50" s="201"/>
      <c r="L50" s="201"/>
      <c r="M50" s="201"/>
      <c r="N50" s="201"/>
      <c r="O50" s="201"/>
      <c r="P50" s="203" t="e">
        <v>#VALUE!</v>
      </c>
    </row>
    <row r="51" spans="1:17" s="12" customFormat="1" ht="14.25">
      <c r="A51" s="244" t="s">
        <v>24</v>
      </c>
      <c r="B51" s="245"/>
      <c r="C51" s="246" t="s">
        <v>25</v>
      </c>
      <c r="D51" s="246"/>
      <c r="E51" s="134" t="s">
        <v>26</v>
      </c>
      <c r="F51" s="242" t="s">
        <v>27</v>
      </c>
      <c r="G51" s="242"/>
      <c r="H51" s="128" t="s">
        <v>28</v>
      </c>
      <c r="I51" s="242" t="s">
        <v>29</v>
      </c>
      <c r="J51" s="242"/>
      <c r="K51" s="242"/>
      <c r="L51" s="242" t="s">
        <v>30</v>
      </c>
      <c r="M51" s="242"/>
      <c r="N51" s="242" t="s">
        <v>31</v>
      </c>
      <c r="O51" s="242"/>
      <c r="P51" s="243"/>
      <c r="Q51" s="11"/>
    </row>
    <row r="52" spans="1:17" s="13" customFormat="1" ht="14.65" customHeight="1">
      <c r="A52" s="223" t="s">
        <v>32</v>
      </c>
      <c r="B52" s="224"/>
      <c r="C52" s="225">
        <v>670</v>
      </c>
      <c r="D52" s="225" t="s">
        <v>33</v>
      </c>
      <c r="E52" s="129">
        <v>4.5</v>
      </c>
      <c r="F52" s="240">
        <v>2</v>
      </c>
      <c r="G52" s="240"/>
      <c r="H52" s="129">
        <v>1.5</v>
      </c>
      <c r="I52" s="225" t="s">
        <v>6</v>
      </c>
      <c r="J52" s="225"/>
      <c r="K52" s="225" t="s">
        <v>33</v>
      </c>
      <c r="L52" s="225" t="s">
        <v>6</v>
      </c>
      <c r="M52" s="225"/>
      <c r="N52" s="225">
        <v>2</v>
      </c>
      <c r="O52" s="225"/>
      <c r="P52" s="226"/>
      <c r="Q52" s="14"/>
    </row>
    <row r="53" spans="1:17" s="13" customFormat="1" ht="14.65" customHeight="1">
      <c r="A53" s="223" t="s">
        <v>34</v>
      </c>
      <c r="B53" s="224"/>
      <c r="C53" s="225">
        <v>770</v>
      </c>
      <c r="D53" s="225" t="s">
        <v>33</v>
      </c>
      <c r="E53" s="129">
        <v>5</v>
      </c>
      <c r="F53" s="240">
        <v>2</v>
      </c>
      <c r="G53" s="240"/>
      <c r="H53" s="129">
        <v>2</v>
      </c>
      <c r="I53" s="225" t="s">
        <v>6</v>
      </c>
      <c r="J53" s="225"/>
      <c r="K53" s="225" t="s">
        <v>33</v>
      </c>
      <c r="L53" s="225" t="s">
        <v>6</v>
      </c>
      <c r="M53" s="225"/>
      <c r="N53" s="225">
        <v>2.5</v>
      </c>
      <c r="O53" s="225"/>
      <c r="P53" s="226"/>
    </row>
    <row r="54" spans="1:17" s="13" customFormat="1" ht="14.65" hidden="1" customHeight="1" thickBot="1">
      <c r="A54" s="236" t="s">
        <v>38</v>
      </c>
      <c r="B54" s="237"/>
      <c r="C54" s="238">
        <v>860</v>
      </c>
      <c r="D54" s="238" t="s">
        <v>33</v>
      </c>
      <c r="E54" s="130">
        <v>5.5</v>
      </c>
      <c r="F54" s="241">
        <v>2.5</v>
      </c>
      <c r="G54" s="241"/>
      <c r="H54" s="130">
        <v>2</v>
      </c>
      <c r="I54" s="238" t="s">
        <v>6</v>
      </c>
      <c r="J54" s="238"/>
      <c r="K54" s="238" t="s">
        <v>33</v>
      </c>
      <c r="L54" s="238" t="s">
        <v>6</v>
      </c>
      <c r="M54" s="238"/>
      <c r="N54" s="238">
        <v>2.5</v>
      </c>
      <c r="O54" s="238"/>
      <c r="P54" s="239"/>
    </row>
    <row r="55" spans="1:17" s="13" customFormat="1" ht="14.65" customHeight="1">
      <c r="A55" s="55" t="s">
        <v>35</v>
      </c>
      <c r="B55" s="46"/>
      <c r="C55" s="47"/>
      <c r="D55" s="48"/>
      <c r="E55" s="48"/>
      <c r="F55" s="48"/>
      <c r="G55" s="47"/>
      <c r="H55" s="47"/>
      <c r="I55" s="48"/>
      <c r="J55" s="46"/>
      <c r="K55" s="46"/>
      <c r="L55" s="46"/>
      <c r="M55" s="46"/>
      <c r="N55" s="46"/>
      <c r="O55" s="49"/>
      <c r="P55" s="48"/>
      <c r="Q55" s="14"/>
    </row>
    <row r="56" spans="1:17" s="13" customFormat="1" ht="14.65" customHeight="1">
      <c r="A56" s="43" t="s">
        <v>36</v>
      </c>
      <c r="B56" s="50"/>
      <c r="C56" s="51"/>
      <c r="D56" s="50"/>
      <c r="E56" s="50"/>
      <c r="F56" s="50"/>
      <c r="G56" s="51"/>
      <c r="H56" s="51"/>
      <c r="I56" s="50"/>
      <c r="J56" s="50"/>
      <c r="K56" s="50"/>
      <c r="L56" s="50"/>
      <c r="M56" s="50"/>
      <c r="N56" s="50"/>
      <c r="O56" s="52"/>
      <c r="P56" s="50"/>
      <c r="Q56" s="14"/>
    </row>
    <row r="57" spans="1:17" ht="14.65" customHeight="1">
      <c r="A57" s="70" t="s">
        <v>62</v>
      </c>
      <c r="B57" s="50"/>
      <c r="C57" s="70" t="s">
        <v>61</v>
      </c>
      <c r="D57" s="50"/>
      <c r="E57" s="69" t="s">
        <v>60</v>
      </c>
      <c r="F57" s="50"/>
      <c r="G57" s="50"/>
      <c r="H57" s="50"/>
      <c r="I57" s="53" t="s">
        <v>37</v>
      </c>
      <c r="J57" s="50"/>
      <c r="K57" s="50"/>
      <c r="L57" s="50"/>
      <c r="M57" s="50"/>
      <c r="N57" s="50"/>
      <c r="O57" s="50"/>
      <c r="P57" s="50"/>
    </row>
    <row r="58" spans="1:17" ht="21" customHeight="1">
      <c r="A58" s="44"/>
      <c r="B58" s="50"/>
      <c r="C58" s="51"/>
      <c r="D58" s="50"/>
      <c r="E58" s="50"/>
      <c r="F58" s="50"/>
      <c r="G58" s="51"/>
      <c r="H58" s="51"/>
    </row>
    <row r="59" spans="1:17" ht="21" customHeight="1">
      <c r="A59" s="43"/>
      <c r="B59" s="50"/>
      <c r="C59" s="51"/>
      <c r="D59" s="54"/>
      <c r="E59" s="50"/>
      <c r="F59" s="50"/>
      <c r="G59" s="51"/>
      <c r="H59" s="51"/>
    </row>
    <row r="60" spans="1:17" ht="21" customHeight="1">
      <c r="A60" s="45"/>
      <c r="B60" s="38"/>
      <c r="C60" s="39"/>
      <c r="D60" s="37"/>
      <c r="E60" s="37"/>
      <c r="F60" s="37"/>
      <c r="G60" s="39"/>
      <c r="H60" s="39"/>
    </row>
    <row r="61" spans="1:17" ht="21" customHeight="1">
      <c r="F61" s="71"/>
    </row>
  </sheetData>
  <sheetProtection selectLockedCells="1" selectUnlockedCells="1"/>
  <mergeCells count="313">
    <mergeCell ref="S33:S34"/>
    <mergeCell ref="D33:D34"/>
    <mergeCell ref="S44:S45"/>
    <mergeCell ref="K33:K34"/>
    <mergeCell ref="L33:L34"/>
    <mergeCell ref="M33:M34"/>
    <mergeCell ref="N33:N34"/>
    <mergeCell ref="O33:O34"/>
    <mergeCell ref="P33:P34"/>
    <mergeCell ref="N35:N36"/>
    <mergeCell ref="O35:O36"/>
    <mergeCell ref="P35:P36"/>
    <mergeCell ref="K45:K46"/>
    <mergeCell ref="L45:L46"/>
    <mergeCell ref="M45:M46"/>
    <mergeCell ref="N45:N46"/>
    <mergeCell ref="O45:O46"/>
    <mergeCell ref="M37:M38"/>
    <mergeCell ref="K35:K36"/>
    <mergeCell ref="L35:L36"/>
    <mergeCell ref="M35:M36"/>
    <mergeCell ref="F45:F46"/>
    <mergeCell ref="K43:K44"/>
    <mergeCell ref="L43:L44"/>
    <mergeCell ref="A1:P1"/>
    <mergeCell ref="B2:P2"/>
    <mergeCell ref="B3:P3"/>
    <mergeCell ref="C4:D4"/>
    <mergeCell ref="E4:F4"/>
    <mergeCell ref="K5:K6"/>
    <mergeCell ref="L5:L6"/>
    <mergeCell ref="M5:M6"/>
    <mergeCell ref="N5:N6"/>
    <mergeCell ref="O5:O6"/>
    <mergeCell ref="P5:P6"/>
    <mergeCell ref="B5:B6"/>
    <mergeCell ref="D5:D6"/>
    <mergeCell ref="F5:F6"/>
    <mergeCell ref="G5:G6"/>
    <mergeCell ref="I5:I6"/>
    <mergeCell ref="J5:J6"/>
    <mergeCell ref="K9:K10"/>
    <mergeCell ref="L9:L10"/>
    <mergeCell ref="M9:M10"/>
    <mergeCell ref="N9:N10"/>
    <mergeCell ref="O9:O10"/>
    <mergeCell ref="P9:P10"/>
    <mergeCell ref="J9:J10"/>
    <mergeCell ref="B9:I10"/>
    <mergeCell ref="K7:K8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J7:J8"/>
    <mergeCell ref="K11:K12"/>
    <mergeCell ref="L11:L12"/>
    <mergeCell ref="M11:M12"/>
    <mergeCell ref="N11:N12"/>
    <mergeCell ref="O11:O12"/>
    <mergeCell ref="P11:P12"/>
    <mergeCell ref="B11:B12"/>
    <mergeCell ref="D11:D12"/>
    <mergeCell ref="F11:F12"/>
    <mergeCell ref="G11:G12"/>
    <mergeCell ref="I11:I12"/>
    <mergeCell ref="J11:J12"/>
    <mergeCell ref="K13:K14"/>
    <mergeCell ref="L13:L14"/>
    <mergeCell ref="M13:M14"/>
    <mergeCell ref="N13:N14"/>
    <mergeCell ref="O13:O14"/>
    <mergeCell ref="P13:P14"/>
    <mergeCell ref="B13:B14"/>
    <mergeCell ref="D13:D14"/>
    <mergeCell ref="F13:F14"/>
    <mergeCell ref="G13:G14"/>
    <mergeCell ref="I13:I14"/>
    <mergeCell ref="J13:J14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M31:M32"/>
    <mergeCell ref="N31:N32"/>
    <mergeCell ref="O31:O32"/>
    <mergeCell ref="P31:P32"/>
    <mergeCell ref="B31:B32"/>
    <mergeCell ref="F31:F32"/>
    <mergeCell ref="G31:G32"/>
    <mergeCell ref="I31:I32"/>
    <mergeCell ref="J31:J32"/>
    <mergeCell ref="K31:K32"/>
    <mergeCell ref="L31:L32"/>
    <mergeCell ref="B33:B34"/>
    <mergeCell ref="D31:D32"/>
    <mergeCell ref="F33:F34"/>
    <mergeCell ref="G33:G34"/>
    <mergeCell ref="I33:I34"/>
    <mergeCell ref="J33:J34"/>
    <mergeCell ref="B35:B36"/>
    <mergeCell ref="D35:D36"/>
    <mergeCell ref="F35:F36"/>
    <mergeCell ref="G35:G36"/>
    <mergeCell ref="I35:I36"/>
    <mergeCell ref="J35:J36"/>
    <mergeCell ref="B39:B40"/>
    <mergeCell ref="D39:D40"/>
    <mergeCell ref="F39:F40"/>
    <mergeCell ref="G39:G40"/>
    <mergeCell ref="I39:I40"/>
    <mergeCell ref="J39:J40"/>
    <mergeCell ref="K37:K38"/>
    <mergeCell ref="L37:L38"/>
    <mergeCell ref="B41:B42"/>
    <mergeCell ref="I41:I42"/>
    <mergeCell ref="J41:J42"/>
    <mergeCell ref="B37:B38"/>
    <mergeCell ref="D37:D38"/>
    <mergeCell ref="F37:F38"/>
    <mergeCell ref="G37:G38"/>
    <mergeCell ref="I37:I38"/>
    <mergeCell ref="J37:J38"/>
    <mergeCell ref="M43:M44"/>
    <mergeCell ref="N43:N44"/>
    <mergeCell ref="O43:O44"/>
    <mergeCell ref="P43:P44"/>
    <mergeCell ref="B43:B44"/>
    <mergeCell ref="J43:J44"/>
    <mergeCell ref="F43:F44"/>
    <mergeCell ref="G43:G44"/>
    <mergeCell ref="K41:K42"/>
    <mergeCell ref="L41:L42"/>
    <mergeCell ref="M41:M42"/>
    <mergeCell ref="I43:I44"/>
    <mergeCell ref="O47:O48"/>
    <mergeCell ref="B49:B50"/>
    <mergeCell ref="D49:D50"/>
    <mergeCell ref="F49:F50"/>
    <mergeCell ref="G49:G50"/>
    <mergeCell ref="I49:I50"/>
    <mergeCell ref="P47:P48"/>
    <mergeCell ref="B47:B48"/>
    <mergeCell ref="D47:D48"/>
    <mergeCell ref="F47:F48"/>
    <mergeCell ref="G47:G48"/>
    <mergeCell ref="I47:I48"/>
    <mergeCell ref="J47:J48"/>
    <mergeCell ref="J49:J50"/>
    <mergeCell ref="K49:K50"/>
    <mergeCell ref="L49:L50"/>
    <mergeCell ref="M49:M50"/>
    <mergeCell ref="N49:N50"/>
    <mergeCell ref="O49:O50"/>
    <mergeCell ref="P49:P50"/>
    <mergeCell ref="A52:B52"/>
    <mergeCell ref="C52:D52"/>
    <mergeCell ref="F52:G52"/>
    <mergeCell ref="I52:K52"/>
    <mergeCell ref="L52:M52"/>
    <mergeCell ref="N37:N38"/>
    <mergeCell ref="O37:O38"/>
    <mergeCell ref="P37:P38"/>
    <mergeCell ref="N41:N42"/>
    <mergeCell ref="O41:O42"/>
    <mergeCell ref="P41:P42"/>
    <mergeCell ref="K39:K40"/>
    <mergeCell ref="L39:L40"/>
    <mergeCell ref="M39:M40"/>
    <mergeCell ref="N39:N40"/>
    <mergeCell ref="O39:O40"/>
    <mergeCell ref="P39:P40"/>
    <mergeCell ref="G45:G46"/>
    <mergeCell ref="I45:I46"/>
    <mergeCell ref="J45:J46"/>
    <mergeCell ref="K47:K48"/>
    <mergeCell ref="L47:L48"/>
    <mergeCell ref="M47:M48"/>
    <mergeCell ref="N47:N48"/>
    <mergeCell ref="A54:B54"/>
    <mergeCell ref="C54:D54"/>
    <mergeCell ref="F54:G54"/>
    <mergeCell ref="I54:K54"/>
    <mergeCell ref="L54:M54"/>
    <mergeCell ref="N54:P54"/>
    <mergeCell ref="A53:B53"/>
    <mergeCell ref="C53:D53"/>
    <mergeCell ref="F53:G53"/>
    <mergeCell ref="I53:K53"/>
    <mergeCell ref="L53:M53"/>
    <mergeCell ref="N53:P53"/>
    <mergeCell ref="T17:T18"/>
    <mergeCell ref="T25:T26"/>
    <mergeCell ref="U36:U37"/>
    <mergeCell ref="V12:V13"/>
    <mergeCell ref="W12:W13"/>
    <mergeCell ref="S15:S16"/>
    <mergeCell ref="N52:P52"/>
    <mergeCell ref="A51:B51"/>
    <mergeCell ref="C51:D51"/>
    <mergeCell ref="F51:G51"/>
    <mergeCell ref="I51:K51"/>
    <mergeCell ref="L51:M51"/>
    <mergeCell ref="N51:P51"/>
    <mergeCell ref="S11:S12"/>
    <mergeCell ref="S21:S22"/>
    <mergeCell ref="S23:S24"/>
    <mergeCell ref="S41:S42"/>
    <mergeCell ref="D41:D42"/>
    <mergeCell ref="F41:F42"/>
    <mergeCell ref="G41:G42"/>
    <mergeCell ref="D43:D44"/>
    <mergeCell ref="P45:P46"/>
    <mergeCell ref="B45:B46"/>
    <mergeCell ref="D45:D46"/>
  </mergeCells>
  <phoneticPr fontId="4" type="noConversion"/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63"/>
  <sheetViews>
    <sheetView tabSelected="1" view="pageBreakPreview" topLeftCell="E7" zoomScale="84" zoomScaleNormal="100" zoomScaleSheetLayoutView="84" workbookViewId="0">
      <selection activeCell="F4" sqref="F4:G5"/>
    </sheetView>
  </sheetViews>
  <sheetFormatPr defaultColWidth="8.875" defaultRowHeight="21" customHeight="1"/>
  <cols>
    <col min="1" max="1" width="8.625" style="4" customWidth="1"/>
    <col min="2" max="2" width="31.75" style="173" customWidth="1"/>
    <col min="3" max="3" width="10.625" style="5" customWidth="1"/>
    <col min="4" max="4" width="25.625" style="1" customWidth="1"/>
    <col min="5" max="5" width="4" style="1" customWidth="1"/>
    <col min="6" max="6" width="25.625" style="1" customWidth="1"/>
    <col min="7" max="7" width="4" style="1" customWidth="1"/>
    <col min="8" max="8" width="10.875" style="1" bestFit="1" customWidth="1"/>
    <col min="9" max="9" width="25.625" style="1" customWidth="1"/>
    <col min="10" max="10" width="5.75" style="1" customWidth="1"/>
    <col min="11" max="11" width="28.125" style="173" bestFit="1" customWidth="1"/>
    <col min="12" max="14" width="4.625" style="1" customWidth="1"/>
    <col min="15" max="15" width="3.625" style="1" customWidth="1"/>
    <col min="16" max="16" width="3.375" style="1" customWidth="1"/>
    <col min="17" max="17" width="4.625" style="1" customWidth="1"/>
    <col min="18" max="18" width="6.5" style="6" customWidth="1"/>
    <col min="19" max="19" width="8.875" style="1" customWidth="1"/>
    <col min="20" max="16384" width="8.875" style="1"/>
  </cols>
  <sheetData>
    <row r="1" spans="1:35" s="2" customFormat="1" ht="21" customHeight="1">
      <c r="A1" s="330" t="s">
        <v>348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"/>
      <c r="T1" s="1"/>
      <c r="U1" s="1"/>
      <c r="V1" s="1"/>
      <c r="W1" s="1"/>
      <c r="X1" s="1"/>
      <c r="Y1" s="1"/>
    </row>
    <row r="2" spans="1:35" s="2" customFormat="1" ht="8.25" customHeight="1" thickBo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1"/>
      <c r="T2" s="1"/>
      <c r="U2" s="1"/>
      <c r="V2" s="1"/>
      <c r="W2" s="1"/>
      <c r="X2" s="1"/>
      <c r="Y2" s="1"/>
      <c r="AG2" s="72"/>
      <c r="AH2" s="72"/>
      <c r="AI2" s="72"/>
    </row>
    <row r="3" spans="1:35" s="144" customFormat="1" ht="27.6" customHeight="1" thickBot="1">
      <c r="A3" s="28" t="s">
        <v>0</v>
      </c>
      <c r="B3" s="137" t="s">
        <v>252</v>
      </c>
      <c r="C3" s="29" t="s">
        <v>1</v>
      </c>
      <c r="D3" s="267" t="s">
        <v>2</v>
      </c>
      <c r="E3" s="268"/>
      <c r="F3" s="267" t="s">
        <v>3</v>
      </c>
      <c r="G3" s="269"/>
      <c r="H3" s="30" t="s">
        <v>4</v>
      </c>
      <c r="I3" s="31" t="s">
        <v>5</v>
      </c>
      <c r="J3" s="64" t="s">
        <v>253</v>
      </c>
      <c r="K3" s="138" t="s">
        <v>254</v>
      </c>
      <c r="L3" s="139" t="s">
        <v>255</v>
      </c>
      <c r="M3" s="32" t="s">
        <v>256</v>
      </c>
      <c r="N3" s="32" t="s">
        <v>257</v>
      </c>
      <c r="O3" s="32" t="s">
        <v>258</v>
      </c>
      <c r="P3" s="32" t="s">
        <v>259</v>
      </c>
      <c r="Q3" s="32" t="s">
        <v>260</v>
      </c>
      <c r="R3" s="33" t="s">
        <v>261</v>
      </c>
      <c r="S3" s="71"/>
      <c r="T3" s="140"/>
      <c r="U3" s="141"/>
      <c r="V3" s="142"/>
      <c r="W3" s="141"/>
      <c r="X3" s="142"/>
      <c r="Y3" s="143"/>
      <c r="Z3" s="141"/>
      <c r="AA3" s="72"/>
      <c r="AB3" s="94"/>
      <c r="AC3" s="94"/>
      <c r="AD3" s="94"/>
      <c r="AE3" s="94"/>
      <c r="AF3" s="94"/>
      <c r="AG3" s="94"/>
      <c r="AH3" s="96"/>
      <c r="AI3" s="126"/>
    </row>
    <row r="4" spans="1:35" ht="18" customHeight="1">
      <c r="A4" s="17">
        <v>43586</v>
      </c>
      <c r="B4" s="36" t="s">
        <v>423</v>
      </c>
      <c r="C4" s="227" t="s">
        <v>39</v>
      </c>
      <c r="D4" s="81" t="s">
        <v>65</v>
      </c>
      <c r="E4" s="227" t="s">
        <v>107</v>
      </c>
      <c r="F4" s="81" t="s">
        <v>115</v>
      </c>
      <c r="G4" s="227" t="s">
        <v>149</v>
      </c>
      <c r="H4" s="227" t="s">
        <v>192</v>
      </c>
      <c r="I4" s="87" t="s">
        <v>126</v>
      </c>
      <c r="J4" s="229"/>
      <c r="K4" s="145" t="s">
        <v>264</v>
      </c>
      <c r="L4" s="299">
        <v>4.9000000000000004</v>
      </c>
      <c r="M4" s="299">
        <v>1.8</v>
      </c>
      <c r="N4" s="299">
        <v>1.6</v>
      </c>
      <c r="O4" s="299">
        <v>1.5</v>
      </c>
      <c r="P4" s="299"/>
      <c r="Q4" s="299">
        <v>1.5</v>
      </c>
      <c r="R4" s="216">
        <f t="shared" ref="R4" si="0">(L4*70+M4*75+N4*25+O4*60+P4*120+Q4*45)</f>
        <v>675.5</v>
      </c>
      <c r="T4" s="149"/>
      <c r="U4" s="150"/>
      <c r="V4" s="71"/>
      <c r="W4" s="71"/>
      <c r="X4" s="71"/>
      <c r="Y4" s="71"/>
    </row>
    <row r="5" spans="1:35" s="3" customFormat="1" ht="18" customHeight="1">
      <c r="A5" s="15" t="s">
        <v>265</v>
      </c>
      <c r="B5" s="35" t="s">
        <v>424</v>
      </c>
      <c r="C5" s="228"/>
      <c r="D5" s="85" t="s">
        <v>117</v>
      </c>
      <c r="E5" s="228"/>
      <c r="F5" s="86" t="s">
        <v>140</v>
      </c>
      <c r="G5" s="228"/>
      <c r="H5" s="228"/>
      <c r="I5" s="85" t="s">
        <v>237</v>
      </c>
      <c r="J5" s="230"/>
      <c r="K5" s="146"/>
      <c r="L5" s="254"/>
      <c r="M5" s="254"/>
      <c r="N5" s="254"/>
      <c r="O5" s="254"/>
      <c r="P5" s="254"/>
      <c r="Q5" s="254"/>
      <c r="R5" s="247" t="e">
        <v>#VALUE!</v>
      </c>
      <c r="U5" s="140"/>
      <c r="V5" s="140"/>
      <c r="W5" s="147"/>
      <c r="X5" s="147"/>
      <c r="Y5" s="147"/>
    </row>
    <row r="6" spans="1:35" ht="18" customHeight="1">
      <c r="A6" s="17">
        <f>A4+1</f>
        <v>43587</v>
      </c>
      <c r="B6" s="154" t="s">
        <v>269</v>
      </c>
      <c r="C6" s="208" t="s">
        <v>46</v>
      </c>
      <c r="D6" s="36" t="s">
        <v>243</v>
      </c>
      <c r="E6" s="208" t="s">
        <v>198</v>
      </c>
      <c r="F6" s="36" t="s">
        <v>120</v>
      </c>
      <c r="G6" s="248" t="s">
        <v>119</v>
      </c>
      <c r="H6" s="208" t="s">
        <v>42</v>
      </c>
      <c r="I6" s="36" t="s">
        <v>136</v>
      </c>
      <c r="J6" s="210" t="s">
        <v>349</v>
      </c>
      <c r="K6" s="154" t="s">
        <v>380</v>
      </c>
      <c r="L6" s="302">
        <v>5</v>
      </c>
      <c r="M6" s="302">
        <v>1.8</v>
      </c>
      <c r="N6" s="302">
        <v>1.6</v>
      </c>
      <c r="O6" s="302">
        <v>1</v>
      </c>
      <c r="P6" s="302"/>
      <c r="Q6" s="302">
        <v>1.5</v>
      </c>
      <c r="R6" s="284">
        <f t="shared" ref="R6" si="1">(L6*70+M6*75+N6*25+O6*60+P6*120+Q6*45)</f>
        <v>652.5</v>
      </c>
      <c r="T6" s="140"/>
      <c r="U6" s="150"/>
      <c r="V6" s="150"/>
      <c r="W6" s="71"/>
      <c r="X6" s="71"/>
      <c r="Y6" s="71"/>
    </row>
    <row r="7" spans="1:35" s="7" customFormat="1" ht="18" customHeight="1">
      <c r="A7" s="15" t="s">
        <v>266</v>
      </c>
      <c r="B7" s="146" t="s">
        <v>273</v>
      </c>
      <c r="C7" s="214"/>
      <c r="D7" s="35" t="s">
        <v>203</v>
      </c>
      <c r="E7" s="214"/>
      <c r="F7" s="35" t="s">
        <v>121</v>
      </c>
      <c r="G7" s="258"/>
      <c r="H7" s="214"/>
      <c r="I7" s="27" t="s">
        <v>137</v>
      </c>
      <c r="J7" s="235"/>
      <c r="K7" s="146" t="s">
        <v>381</v>
      </c>
      <c r="L7" s="254"/>
      <c r="M7" s="254"/>
      <c r="N7" s="254"/>
      <c r="O7" s="254"/>
      <c r="P7" s="254"/>
      <c r="Q7" s="254"/>
      <c r="R7" s="332" t="e">
        <v>#VALUE!</v>
      </c>
      <c r="T7" s="150"/>
      <c r="U7" s="140"/>
      <c r="V7" s="140"/>
      <c r="W7" s="152"/>
      <c r="X7" s="152"/>
      <c r="Y7" s="152"/>
    </row>
    <row r="8" spans="1:35" ht="18" customHeight="1">
      <c r="A8" s="17">
        <f>A6+1</f>
        <v>43588</v>
      </c>
      <c r="B8" s="324" t="s">
        <v>267</v>
      </c>
      <c r="C8" s="325"/>
      <c r="D8" s="325"/>
      <c r="E8" s="325"/>
      <c r="F8" s="325"/>
      <c r="G8" s="325"/>
      <c r="H8" s="325"/>
      <c r="I8" s="325"/>
      <c r="J8" s="325"/>
      <c r="K8" s="326"/>
      <c r="L8" s="299"/>
      <c r="M8" s="299"/>
      <c r="N8" s="299"/>
      <c r="O8" s="299"/>
      <c r="P8" s="299"/>
      <c r="Q8" s="299"/>
      <c r="R8" s="216"/>
      <c r="T8" s="150"/>
      <c r="U8" s="150"/>
      <c r="V8" s="150"/>
      <c r="W8" s="71"/>
      <c r="X8" s="71"/>
      <c r="Y8" s="71"/>
    </row>
    <row r="9" spans="1:35" ht="18" customHeight="1" thickBot="1">
      <c r="A9" s="153" t="s">
        <v>268</v>
      </c>
      <c r="B9" s="327"/>
      <c r="C9" s="328"/>
      <c r="D9" s="328"/>
      <c r="E9" s="328"/>
      <c r="F9" s="328"/>
      <c r="G9" s="328"/>
      <c r="H9" s="328"/>
      <c r="I9" s="328"/>
      <c r="J9" s="328"/>
      <c r="K9" s="329"/>
      <c r="L9" s="323"/>
      <c r="M9" s="323"/>
      <c r="N9" s="323"/>
      <c r="O9" s="323"/>
      <c r="P9" s="323"/>
      <c r="Q9" s="323"/>
      <c r="R9" s="319"/>
      <c r="T9" s="141"/>
      <c r="U9" s="106"/>
      <c r="V9" s="204"/>
      <c r="W9" s="71"/>
      <c r="X9" s="71"/>
      <c r="Y9" s="71"/>
    </row>
    <row r="10" spans="1:35" s="2" customFormat="1" ht="17.649999999999999" customHeight="1">
      <c r="A10" s="19">
        <v>43591</v>
      </c>
      <c r="B10" s="192" t="s">
        <v>378</v>
      </c>
      <c r="C10" s="218" t="s">
        <v>55</v>
      </c>
      <c r="D10" s="186" t="s">
        <v>356</v>
      </c>
      <c r="E10" s="218" t="s">
        <v>148</v>
      </c>
      <c r="F10" s="34" t="s">
        <v>77</v>
      </c>
      <c r="G10" s="218" t="s">
        <v>106</v>
      </c>
      <c r="H10" s="208" t="s">
        <v>48</v>
      </c>
      <c r="I10" s="56" t="s">
        <v>92</v>
      </c>
      <c r="J10" s="219" t="s">
        <v>122</v>
      </c>
      <c r="K10" s="155" t="s">
        <v>271</v>
      </c>
      <c r="L10" s="257">
        <v>5</v>
      </c>
      <c r="M10" s="254">
        <v>1.8</v>
      </c>
      <c r="N10" s="254">
        <v>1.6</v>
      </c>
      <c r="O10" s="254">
        <v>1</v>
      </c>
      <c r="P10" s="254"/>
      <c r="Q10" s="254">
        <v>1.7</v>
      </c>
      <c r="R10" s="247">
        <f t="shared" ref="R10" si="2">(L10*70+M10*75+N10*25+O10*60+P10*120+Q10*45)</f>
        <v>661.5</v>
      </c>
      <c r="T10" s="147"/>
      <c r="U10" s="156"/>
      <c r="V10" s="204"/>
      <c r="W10" s="126"/>
      <c r="X10" s="126"/>
      <c r="Y10" s="126"/>
      <c r="Z10" s="72"/>
      <c r="AA10" s="72"/>
      <c r="AB10" s="72"/>
      <c r="AC10" s="72"/>
      <c r="AD10" s="72"/>
      <c r="AE10" s="72"/>
      <c r="AF10" s="72"/>
      <c r="AG10" s="72"/>
    </row>
    <row r="11" spans="1:35" s="2" customFormat="1" ht="17.649999999999999" customHeight="1">
      <c r="A11" s="15" t="s">
        <v>272</v>
      </c>
      <c r="B11" s="191" t="s">
        <v>379</v>
      </c>
      <c r="C11" s="214"/>
      <c r="D11" s="22" t="s">
        <v>358</v>
      </c>
      <c r="E11" s="214"/>
      <c r="F11" s="35" t="s">
        <v>78</v>
      </c>
      <c r="G11" s="214"/>
      <c r="H11" s="214"/>
      <c r="I11" s="57" t="s">
        <v>127</v>
      </c>
      <c r="J11" s="220"/>
      <c r="K11" s="146" t="s">
        <v>417</v>
      </c>
      <c r="L11" s="212"/>
      <c r="M11" s="200"/>
      <c r="N11" s="200"/>
      <c r="O11" s="200"/>
      <c r="P11" s="200"/>
      <c r="Q11" s="200"/>
      <c r="R11" s="202" t="e">
        <v>#VALUE!</v>
      </c>
      <c r="T11" s="126"/>
      <c r="U11" s="157"/>
      <c r="V11" s="126"/>
      <c r="W11" s="126"/>
      <c r="X11" s="141"/>
      <c r="Y11" s="126"/>
      <c r="Z11" s="72"/>
      <c r="AA11" s="72"/>
      <c r="AB11" s="72"/>
      <c r="AC11" s="72"/>
      <c r="AD11" s="72"/>
      <c r="AE11" s="72"/>
      <c r="AF11" s="72"/>
      <c r="AG11" s="72"/>
    </row>
    <row r="12" spans="1:35" s="2" customFormat="1" ht="17.649999999999999" customHeight="1">
      <c r="A12" s="16">
        <f>A10+1</f>
        <v>43592</v>
      </c>
      <c r="B12" s="145" t="s">
        <v>274</v>
      </c>
      <c r="C12" s="208" t="s">
        <v>56</v>
      </c>
      <c r="D12" s="34" t="s">
        <v>83</v>
      </c>
      <c r="E12" s="208" t="s">
        <v>106</v>
      </c>
      <c r="F12" s="62" t="s">
        <v>429</v>
      </c>
      <c r="G12" s="208" t="s">
        <v>151</v>
      </c>
      <c r="H12" s="208" t="s">
        <v>50</v>
      </c>
      <c r="I12" s="34" t="s">
        <v>427</v>
      </c>
      <c r="J12" s="210"/>
      <c r="K12" s="154" t="s">
        <v>275</v>
      </c>
      <c r="L12" s="212">
        <v>5</v>
      </c>
      <c r="M12" s="200">
        <v>1.8</v>
      </c>
      <c r="N12" s="200">
        <v>1.6</v>
      </c>
      <c r="O12" s="200">
        <v>0.5</v>
      </c>
      <c r="P12" s="200"/>
      <c r="Q12" s="200">
        <v>1.6</v>
      </c>
      <c r="R12" s="202">
        <f t="shared" ref="R12:R18" si="3">(L12*70+M12*75+N12*25+O12*60+P12*120+Q12*45)</f>
        <v>627</v>
      </c>
      <c r="T12" s="126"/>
      <c r="U12" s="99"/>
      <c r="V12" s="126"/>
      <c r="W12" s="126"/>
      <c r="X12" s="126"/>
      <c r="Y12" s="126"/>
    </row>
    <row r="13" spans="1:35" s="9" customFormat="1" ht="17.649999999999999" customHeight="1">
      <c r="A13" s="15" t="s">
        <v>276</v>
      </c>
      <c r="B13" s="146" t="s">
        <v>277</v>
      </c>
      <c r="C13" s="214"/>
      <c r="D13" s="26" t="s">
        <v>84</v>
      </c>
      <c r="E13" s="214"/>
      <c r="F13" s="63" t="s">
        <v>430</v>
      </c>
      <c r="G13" s="214"/>
      <c r="H13" s="214"/>
      <c r="I13" s="35" t="s">
        <v>428</v>
      </c>
      <c r="J13" s="235"/>
      <c r="K13" s="146" t="s">
        <v>278</v>
      </c>
      <c r="L13" s="212"/>
      <c r="M13" s="200"/>
      <c r="N13" s="200"/>
      <c r="O13" s="200"/>
      <c r="P13" s="200"/>
      <c r="Q13" s="200"/>
      <c r="R13" s="202" t="e">
        <v>#VALUE!</v>
      </c>
      <c r="T13" s="140"/>
      <c r="U13" s="99"/>
      <c r="V13" s="106"/>
      <c r="W13" s="204"/>
      <c r="X13" s="125"/>
      <c r="Y13" s="125"/>
    </row>
    <row r="14" spans="1:35" s="162" customFormat="1" ht="17.649999999999999" customHeight="1">
      <c r="A14" s="17">
        <f>A12+1</f>
        <v>43593</v>
      </c>
      <c r="B14" s="145" t="s">
        <v>279</v>
      </c>
      <c r="C14" s="227" t="s">
        <v>39</v>
      </c>
      <c r="D14" s="87" t="s">
        <v>128</v>
      </c>
      <c r="E14" s="227" t="s">
        <v>151</v>
      </c>
      <c r="F14" s="82" t="s">
        <v>353</v>
      </c>
      <c r="G14" s="227" t="s">
        <v>354</v>
      </c>
      <c r="H14" s="227" t="s">
        <v>192</v>
      </c>
      <c r="I14" s="81" t="s">
        <v>95</v>
      </c>
      <c r="J14" s="229"/>
      <c r="K14" s="148" t="s">
        <v>280</v>
      </c>
      <c r="L14" s="212">
        <v>4.8</v>
      </c>
      <c r="M14" s="200">
        <v>1.8</v>
      </c>
      <c r="N14" s="200">
        <v>1.5</v>
      </c>
      <c r="O14" s="200">
        <v>1.5</v>
      </c>
      <c r="P14" s="200"/>
      <c r="Q14" s="200">
        <v>1.5</v>
      </c>
      <c r="R14" s="202">
        <f t="shared" ref="R14" si="4">(L14*70+M14*75+N14*25+O14*60+P14*120+Q14*45)</f>
        <v>666</v>
      </c>
      <c r="S14" s="89"/>
      <c r="T14" s="159"/>
      <c r="U14" s="160"/>
      <c r="V14" s="161"/>
      <c r="W14" s="204"/>
      <c r="X14" s="160"/>
      <c r="Y14" s="160"/>
    </row>
    <row r="15" spans="1:35" s="166" customFormat="1" ht="17.649999999999999" customHeight="1">
      <c r="A15" s="15" t="s">
        <v>265</v>
      </c>
      <c r="B15" s="146" t="s">
        <v>281</v>
      </c>
      <c r="C15" s="228"/>
      <c r="D15" s="85" t="s">
        <v>129</v>
      </c>
      <c r="E15" s="228"/>
      <c r="F15" s="86" t="s">
        <v>355</v>
      </c>
      <c r="G15" s="228"/>
      <c r="H15" s="228"/>
      <c r="I15" s="85" t="s">
        <v>96</v>
      </c>
      <c r="J15" s="230"/>
      <c r="K15" s="151"/>
      <c r="L15" s="322"/>
      <c r="M15" s="299"/>
      <c r="N15" s="299"/>
      <c r="O15" s="200"/>
      <c r="P15" s="299"/>
      <c r="Q15" s="299"/>
      <c r="R15" s="202" t="e">
        <v>#VALUE!</v>
      </c>
      <c r="S15" s="106"/>
      <c r="T15" s="204"/>
      <c r="U15" s="164"/>
      <c r="V15" s="165"/>
      <c r="W15" s="165"/>
      <c r="X15" s="163"/>
      <c r="Y15" s="163"/>
    </row>
    <row r="16" spans="1:35" s="2" customFormat="1" ht="17.649999999999999" customHeight="1">
      <c r="A16" s="17">
        <f>A14+1</f>
        <v>43594</v>
      </c>
      <c r="B16" s="145" t="s">
        <v>282</v>
      </c>
      <c r="C16" s="208" t="s">
        <v>40</v>
      </c>
      <c r="D16" s="61" t="s">
        <v>245</v>
      </c>
      <c r="E16" s="208" t="s">
        <v>198</v>
      </c>
      <c r="F16" s="36" t="s">
        <v>141</v>
      </c>
      <c r="G16" s="208" t="s">
        <v>108</v>
      </c>
      <c r="H16" s="208" t="s">
        <v>50</v>
      </c>
      <c r="I16" s="36" t="s">
        <v>123</v>
      </c>
      <c r="J16" s="210" t="s">
        <v>349</v>
      </c>
      <c r="K16" s="145" t="s">
        <v>382</v>
      </c>
      <c r="L16" s="200">
        <v>5</v>
      </c>
      <c r="M16" s="200">
        <v>2</v>
      </c>
      <c r="N16" s="200">
        <v>1.5</v>
      </c>
      <c r="O16" s="200">
        <v>1</v>
      </c>
      <c r="P16" s="200"/>
      <c r="Q16" s="200">
        <v>1.5</v>
      </c>
      <c r="R16" s="202">
        <f t="shared" ref="R16" si="5">(L16*70+M16*75+N16*25+O16*60+P16*120+Q16*45)</f>
        <v>665</v>
      </c>
      <c r="S16" s="100"/>
      <c r="T16" s="204"/>
      <c r="U16" s="167"/>
      <c r="V16" s="150"/>
      <c r="W16" s="150"/>
      <c r="X16" s="126"/>
      <c r="Y16" s="126"/>
    </row>
    <row r="17" spans="1:33" s="10" customFormat="1" ht="17.649999999999999" customHeight="1">
      <c r="A17" s="15" t="s">
        <v>266</v>
      </c>
      <c r="B17" s="146" t="s">
        <v>283</v>
      </c>
      <c r="C17" s="214"/>
      <c r="D17" s="35" t="s">
        <v>246</v>
      </c>
      <c r="E17" s="214"/>
      <c r="F17" s="35" t="s">
        <v>142</v>
      </c>
      <c r="G17" s="214"/>
      <c r="H17" s="214"/>
      <c r="I17" s="27" t="s">
        <v>124</v>
      </c>
      <c r="J17" s="235"/>
      <c r="K17" s="146" t="s">
        <v>384</v>
      </c>
      <c r="L17" s="200"/>
      <c r="M17" s="200"/>
      <c r="N17" s="200"/>
      <c r="O17" s="200"/>
      <c r="P17" s="200"/>
      <c r="Q17" s="200"/>
      <c r="R17" s="202" t="e">
        <v>#VALUE!</v>
      </c>
      <c r="T17" s="127"/>
      <c r="U17" s="127"/>
      <c r="V17" s="127"/>
      <c r="W17" s="127"/>
      <c r="X17" s="127"/>
      <c r="Y17" s="127"/>
    </row>
    <row r="18" spans="1:33" s="2" customFormat="1" ht="17.649999999999999" customHeight="1">
      <c r="A18" s="17">
        <f>A16+1</f>
        <v>43595</v>
      </c>
      <c r="B18" s="145" t="s">
        <v>284</v>
      </c>
      <c r="C18" s="208" t="s">
        <v>8</v>
      </c>
      <c r="D18" s="62" t="s">
        <v>132</v>
      </c>
      <c r="E18" s="208" t="s">
        <v>108</v>
      </c>
      <c r="F18" s="36" t="s">
        <v>130</v>
      </c>
      <c r="G18" s="248" t="s">
        <v>106</v>
      </c>
      <c r="H18" s="208" t="s">
        <v>50</v>
      </c>
      <c r="I18" s="34" t="s">
        <v>211</v>
      </c>
      <c r="J18" s="252"/>
      <c r="K18" s="145" t="s">
        <v>383</v>
      </c>
      <c r="L18" s="200">
        <v>5</v>
      </c>
      <c r="M18" s="200">
        <v>1.8</v>
      </c>
      <c r="N18" s="200">
        <v>1.6</v>
      </c>
      <c r="O18" s="200">
        <v>0.5</v>
      </c>
      <c r="P18" s="200"/>
      <c r="Q18" s="200">
        <v>1.6</v>
      </c>
      <c r="R18" s="202">
        <f t="shared" si="3"/>
        <v>627</v>
      </c>
      <c r="T18" s="140"/>
      <c r="U18" s="140"/>
      <c r="V18" s="72"/>
      <c r="W18" s="126"/>
      <c r="X18" s="126"/>
      <c r="Y18" s="126"/>
    </row>
    <row r="19" spans="1:33" s="9" customFormat="1" ht="17.649999999999999" customHeight="1" thickBot="1">
      <c r="A19" s="18" t="s">
        <v>285</v>
      </c>
      <c r="B19" s="168" t="s">
        <v>286</v>
      </c>
      <c r="C19" s="209"/>
      <c r="D19" s="25" t="s">
        <v>239</v>
      </c>
      <c r="E19" s="209"/>
      <c r="F19" s="25" t="s">
        <v>131</v>
      </c>
      <c r="G19" s="249"/>
      <c r="H19" s="209"/>
      <c r="I19" s="25" t="s">
        <v>212</v>
      </c>
      <c r="J19" s="253"/>
      <c r="K19" s="168" t="s">
        <v>287</v>
      </c>
      <c r="L19" s="201"/>
      <c r="M19" s="201"/>
      <c r="N19" s="201"/>
      <c r="O19" s="201"/>
      <c r="P19" s="201"/>
      <c r="Q19" s="201"/>
      <c r="R19" s="203" t="e">
        <v>#VALUE!</v>
      </c>
      <c r="T19" s="150"/>
      <c r="U19" s="150"/>
      <c r="V19" s="123"/>
      <c r="W19" s="126"/>
      <c r="X19" s="126"/>
      <c r="Y19" s="125"/>
    </row>
    <row r="20" spans="1:33" s="2" customFormat="1" ht="17.649999999999999" customHeight="1">
      <c r="A20" s="19">
        <v>43598</v>
      </c>
      <c r="B20" s="154" t="s">
        <v>288</v>
      </c>
      <c r="C20" s="218" t="s">
        <v>41</v>
      </c>
      <c r="D20" s="34" t="s">
        <v>360</v>
      </c>
      <c r="E20" s="217" t="s">
        <v>270</v>
      </c>
      <c r="F20" s="34" t="s">
        <v>76</v>
      </c>
      <c r="G20" s="218" t="s">
        <v>112</v>
      </c>
      <c r="H20" s="208" t="s">
        <v>48</v>
      </c>
      <c r="I20" s="56" t="s">
        <v>133</v>
      </c>
      <c r="J20" s="219" t="s">
        <v>47</v>
      </c>
      <c r="K20" s="154" t="s">
        <v>289</v>
      </c>
      <c r="L20" s="257">
        <v>5</v>
      </c>
      <c r="M20" s="254">
        <v>1.8</v>
      </c>
      <c r="N20" s="254">
        <v>1.6</v>
      </c>
      <c r="O20" s="231">
        <v>1</v>
      </c>
      <c r="P20" s="254"/>
      <c r="Q20" s="254">
        <v>1.5</v>
      </c>
      <c r="R20" s="215">
        <f t="shared" ref="R20" si="6">(L20*70+M20*75+N20*25+O20*60+P20*120+Q20*45)</f>
        <v>652.5</v>
      </c>
      <c r="T20" s="147"/>
      <c r="U20" s="72"/>
      <c r="V20" s="72"/>
      <c r="W20" s="123"/>
      <c r="X20" s="125"/>
      <c r="Y20" s="126"/>
      <c r="Z20" s="72"/>
      <c r="AA20" s="72"/>
      <c r="AB20" s="72"/>
      <c r="AC20" s="72"/>
      <c r="AD20" s="72"/>
      <c r="AE20" s="72"/>
      <c r="AF20" s="72"/>
      <c r="AG20" s="72"/>
    </row>
    <row r="21" spans="1:33" s="2" customFormat="1" ht="17.649999999999999" customHeight="1">
      <c r="A21" s="15" t="s">
        <v>272</v>
      </c>
      <c r="B21" s="169" t="s">
        <v>290</v>
      </c>
      <c r="C21" s="214"/>
      <c r="D21" s="26" t="s">
        <v>362</v>
      </c>
      <c r="E21" s="214"/>
      <c r="F21" s="35" t="s">
        <v>67</v>
      </c>
      <c r="G21" s="214"/>
      <c r="H21" s="214"/>
      <c r="I21" s="57" t="s">
        <v>134</v>
      </c>
      <c r="J21" s="220"/>
      <c r="K21" s="146" t="s">
        <v>291</v>
      </c>
      <c r="L21" s="212"/>
      <c r="M21" s="200"/>
      <c r="N21" s="200"/>
      <c r="O21" s="200"/>
      <c r="P21" s="200"/>
      <c r="Q21" s="200"/>
      <c r="R21" s="202" t="e">
        <v>#VALUE!</v>
      </c>
      <c r="T21" s="126"/>
      <c r="U21" s="72"/>
      <c r="V21" s="72"/>
      <c r="W21" s="106"/>
      <c r="X21" s="125"/>
      <c r="Y21" s="126"/>
      <c r="Z21" s="72"/>
      <c r="AA21" s="72"/>
      <c r="AB21" s="72"/>
      <c r="AC21" s="72"/>
      <c r="AD21" s="72"/>
      <c r="AE21" s="72"/>
      <c r="AF21" s="72"/>
      <c r="AG21" s="72"/>
    </row>
    <row r="22" spans="1:33" s="2" customFormat="1" ht="17.649999999999999" customHeight="1">
      <c r="A22" s="16">
        <f>A20+1</f>
        <v>43599</v>
      </c>
      <c r="B22" s="145" t="s">
        <v>292</v>
      </c>
      <c r="C22" s="208" t="s">
        <v>8</v>
      </c>
      <c r="D22" s="34" t="s">
        <v>365</v>
      </c>
      <c r="E22" s="217" t="s">
        <v>198</v>
      </c>
      <c r="F22" s="36" t="s">
        <v>139</v>
      </c>
      <c r="G22" s="208" t="s">
        <v>106</v>
      </c>
      <c r="H22" s="208" t="s">
        <v>50</v>
      </c>
      <c r="I22" s="36" t="s">
        <v>207</v>
      </c>
      <c r="J22" s="210" t="s">
        <v>187</v>
      </c>
      <c r="K22" s="154" t="s">
        <v>293</v>
      </c>
      <c r="L22" s="212">
        <v>5</v>
      </c>
      <c r="M22" s="200">
        <v>1.8</v>
      </c>
      <c r="N22" s="200">
        <v>1.6</v>
      </c>
      <c r="O22" s="200">
        <v>0.5</v>
      </c>
      <c r="P22" s="200">
        <v>0.5</v>
      </c>
      <c r="Q22" s="200">
        <v>1.6</v>
      </c>
      <c r="R22" s="202">
        <f t="shared" ref="R22" si="7">(L22*70+M22*75+N22*25+O22*60+P22*120+Q22*45)</f>
        <v>687</v>
      </c>
      <c r="T22" s="140"/>
      <c r="U22" s="72"/>
      <c r="V22" s="72"/>
      <c r="W22" s="100"/>
      <c r="X22" s="126"/>
      <c r="Y22" s="126"/>
    </row>
    <row r="23" spans="1:33" s="9" customFormat="1" ht="17.649999999999999" customHeight="1">
      <c r="A23" s="15" t="s">
        <v>294</v>
      </c>
      <c r="B23" s="146" t="s">
        <v>295</v>
      </c>
      <c r="C23" s="214"/>
      <c r="D23" s="22" t="s">
        <v>366</v>
      </c>
      <c r="E23" s="214"/>
      <c r="F23" s="35" t="s">
        <v>80</v>
      </c>
      <c r="G23" s="214"/>
      <c r="H23" s="214"/>
      <c r="I23" s="35" t="s">
        <v>208</v>
      </c>
      <c r="J23" s="235"/>
      <c r="K23" s="146" t="s">
        <v>296</v>
      </c>
      <c r="L23" s="212"/>
      <c r="M23" s="200"/>
      <c r="N23" s="200"/>
      <c r="O23" s="200"/>
      <c r="P23" s="200"/>
      <c r="Q23" s="200"/>
      <c r="R23" s="202" t="e">
        <v>#VALUE!</v>
      </c>
      <c r="T23" s="150"/>
      <c r="U23" s="123"/>
      <c r="V23" s="123"/>
      <c r="W23" s="99"/>
      <c r="X23" s="126"/>
      <c r="Y23" s="125"/>
    </row>
    <row r="24" spans="1:33" s="162" customFormat="1" ht="17.649999999999999" customHeight="1">
      <c r="A24" s="17">
        <f>A22+1</f>
        <v>43600</v>
      </c>
      <c r="B24" s="145" t="s">
        <v>425</v>
      </c>
      <c r="C24" s="227" t="s">
        <v>39</v>
      </c>
      <c r="D24" s="81" t="s">
        <v>81</v>
      </c>
      <c r="E24" s="227" t="s">
        <v>106</v>
      </c>
      <c r="F24" s="187" t="s">
        <v>69</v>
      </c>
      <c r="G24" s="227" t="s">
        <v>109</v>
      </c>
      <c r="H24" s="227" t="s">
        <v>192</v>
      </c>
      <c r="I24" s="81" t="s">
        <v>94</v>
      </c>
      <c r="J24" s="229"/>
      <c r="K24" s="158" t="s">
        <v>264</v>
      </c>
      <c r="L24" s="212">
        <v>4.9000000000000004</v>
      </c>
      <c r="M24" s="200">
        <v>1.7</v>
      </c>
      <c r="N24" s="200">
        <v>1.5</v>
      </c>
      <c r="O24" s="200">
        <v>1.5</v>
      </c>
      <c r="P24" s="200">
        <v>0.5</v>
      </c>
      <c r="Q24" s="200">
        <v>1.7</v>
      </c>
      <c r="R24" s="202">
        <f t="shared" ref="R24" si="8">(L24*70+M24*75+N24*25+O24*60+P24*120+Q24*45)</f>
        <v>734.5</v>
      </c>
      <c r="T24" s="160"/>
      <c r="U24" s="160"/>
      <c r="V24" s="161"/>
      <c r="W24" s="170"/>
      <c r="X24" s="161"/>
      <c r="Y24" s="160"/>
    </row>
    <row r="25" spans="1:33" s="166" customFormat="1" ht="17.649999999999999" customHeight="1">
      <c r="A25" s="15" t="s">
        <v>19</v>
      </c>
      <c r="B25" s="146" t="s">
        <v>426</v>
      </c>
      <c r="C25" s="228"/>
      <c r="D25" s="85" t="s">
        <v>82</v>
      </c>
      <c r="E25" s="228"/>
      <c r="F25" s="85" t="s">
        <v>70</v>
      </c>
      <c r="G25" s="228"/>
      <c r="H25" s="228"/>
      <c r="I25" s="85" t="s">
        <v>105</v>
      </c>
      <c r="J25" s="230"/>
      <c r="K25" s="151"/>
      <c r="L25" s="322"/>
      <c r="M25" s="299"/>
      <c r="N25" s="299"/>
      <c r="O25" s="200"/>
      <c r="P25" s="299"/>
      <c r="Q25" s="299"/>
      <c r="R25" s="202" t="e">
        <v>#VALUE!</v>
      </c>
      <c r="T25" s="163"/>
      <c r="U25" s="164"/>
      <c r="V25" s="165"/>
      <c r="W25" s="165"/>
      <c r="X25" s="163"/>
      <c r="Y25" s="163"/>
    </row>
    <row r="26" spans="1:33" s="2" customFormat="1" ht="17.649999999999999" customHeight="1">
      <c r="A26" s="17">
        <f>A24+1</f>
        <v>43601</v>
      </c>
      <c r="B26" s="145" t="s">
        <v>297</v>
      </c>
      <c r="C26" s="208" t="s">
        <v>58</v>
      </c>
      <c r="D26" s="188" t="s">
        <v>238</v>
      </c>
      <c r="E26" s="205" t="s">
        <v>108</v>
      </c>
      <c r="F26" s="62" t="s">
        <v>110</v>
      </c>
      <c r="G26" s="208" t="s">
        <v>107</v>
      </c>
      <c r="H26" s="208" t="s">
        <v>50</v>
      </c>
      <c r="I26" s="23" t="s">
        <v>209</v>
      </c>
      <c r="J26" s="210" t="s">
        <v>349</v>
      </c>
      <c r="K26" s="154" t="s">
        <v>385</v>
      </c>
      <c r="L26" s="200">
        <v>5</v>
      </c>
      <c r="M26" s="200">
        <v>1.9</v>
      </c>
      <c r="N26" s="200">
        <v>1.5</v>
      </c>
      <c r="O26" s="200">
        <v>1</v>
      </c>
      <c r="P26" s="200"/>
      <c r="Q26" s="200">
        <v>1.7</v>
      </c>
      <c r="R26" s="202">
        <f t="shared" ref="R26" si="9">(L26*70+M26*75+N26*25+O26*60+P26*120+Q26*45)</f>
        <v>666.5</v>
      </c>
      <c r="T26" s="126"/>
      <c r="U26" s="167"/>
      <c r="V26" s="150"/>
      <c r="W26" s="140"/>
      <c r="X26" s="126"/>
      <c r="Y26" s="126"/>
    </row>
    <row r="27" spans="1:33" s="10" customFormat="1" ht="17.649999999999999" customHeight="1">
      <c r="A27" s="15" t="s">
        <v>266</v>
      </c>
      <c r="B27" s="146" t="s">
        <v>298</v>
      </c>
      <c r="C27" s="214"/>
      <c r="D27" s="189" t="s">
        <v>87</v>
      </c>
      <c r="E27" s="206"/>
      <c r="F27" s="63" t="s">
        <v>111</v>
      </c>
      <c r="G27" s="214"/>
      <c r="H27" s="214"/>
      <c r="I27" s="24" t="s">
        <v>210</v>
      </c>
      <c r="J27" s="235"/>
      <c r="K27" s="146" t="s">
        <v>387</v>
      </c>
      <c r="L27" s="200"/>
      <c r="M27" s="200"/>
      <c r="N27" s="200"/>
      <c r="O27" s="200"/>
      <c r="P27" s="200"/>
      <c r="Q27" s="200"/>
      <c r="R27" s="202" t="e">
        <v>#VALUE!</v>
      </c>
      <c r="T27" s="127"/>
      <c r="U27" s="127"/>
      <c r="V27" s="127"/>
      <c r="W27" s="150"/>
      <c r="X27" s="127"/>
      <c r="Y27" s="127"/>
    </row>
    <row r="28" spans="1:33" s="2" customFormat="1" ht="17.649999999999999" customHeight="1">
      <c r="A28" s="17">
        <f>A26+1</f>
        <v>43602</v>
      </c>
      <c r="B28" s="145" t="s">
        <v>299</v>
      </c>
      <c r="C28" s="208" t="s">
        <v>8</v>
      </c>
      <c r="D28" s="34" t="s">
        <v>138</v>
      </c>
      <c r="E28" s="208" t="s">
        <v>112</v>
      </c>
      <c r="F28" s="34" t="s">
        <v>88</v>
      </c>
      <c r="G28" s="208" t="s">
        <v>106</v>
      </c>
      <c r="H28" s="208" t="s">
        <v>50</v>
      </c>
      <c r="I28" s="36" t="s">
        <v>418</v>
      </c>
      <c r="J28" s="252"/>
      <c r="K28" s="145" t="s">
        <v>386</v>
      </c>
      <c r="L28" s="200">
        <v>5</v>
      </c>
      <c r="M28" s="200">
        <v>1.9</v>
      </c>
      <c r="N28" s="200">
        <v>1.6</v>
      </c>
      <c r="O28" s="200">
        <v>0.5</v>
      </c>
      <c r="P28" s="200">
        <v>0.5</v>
      </c>
      <c r="Q28" s="200">
        <v>1.6</v>
      </c>
      <c r="R28" s="202">
        <f t="shared" ref="R28" si="10">(L28*70+M28*75+N28*25+O28*60+P28*120+Q28*45)</f>
        <v>694.5</v>
      </c>
      <c r="T28" s="140"/>
      <c r="U28" s="126"/>
      <c r="V28" s="126"/>
      <c r="W28" s="126"/>
      <c r="X28" s="140"/>
      <c r="Y28" s="126"/>
    </row>
    <row r="29" spans="1:33" s="9" customFormat="1" ht="17.649999999999999" customHeight="1" thickBot="1">
      <c r="A29" s="18" t="s">
        <v>7</v>
      </c>
      <c r="B29" s="168" t="s">
        <v>300</v>
      </c>
      <c r="C29" s="209"/>
      <c r="D29" s="25" t="s">
        <v>240</v>
      </c>
      <c r="E29" s="209"/>
      <c r="F29" s="25" t="s">
        <v>98</v>
      </c>
      <c r="G29" s="209"/>
      <c r="H29" s="209"/>
      <c r="I29" s="25" t="s">
        <v>419</v>
      </c>
      <c r="J29" s="253"/>
      <c r="K29" s="168" t="s">
        <v>301</v>
      </c>
      <c r="L29" s="201"/>
      <c r="M29" s="201"/>
      <c r="N29" s="201"/>
      <c r="O29" s="201"/>
      <c r="P29" s="201"/>
      <c r="Q29" s="201"/>
      <c r="R29" s="203" t="e">
        <v>#VALUE!</v>
      </c>
      <c r="T29" s="150"/>
      <c r="U29" s="123"/>
      <c r="V29" s="125"/>
      <c r="W29" s="125"/>
      <c r="X29" s="150"/>
      <c r="Y29" s="125"/>
    </row>
    <row r="30" spans="1:33" s="2" customFormat="1" ht="17.649999999999999" customHeight="1">
      <c r="A30" s="19">
        <v>43605</v>
      </c>
      <c r="B30" s="154" t="s">
        <v>302</v>
      </c>
      <c r="C30" s="217" t="s">
        <v>41</v>
      </c>
      <c r="D30" s="34" t="s">
        <v>75</v>
      </c>
      <c r="E30" s="208" t="s">
        <v>108</v>
      </c>
      <c r="F30" s="34" t="s">
        <v>64</v>
      </c>
      <c r="G30" s="217" t="s">
        <v>106</v>
      </c>
      <c r="H30" s="208" t="s">
        <v>48</v>
      </c>
      <c r="I30" s="56" t="s">
        <v>189</v>
      </c>
      <c r="J30" s="220" t="s">
        <v>47</v>
      </c>
      <c r="K30" s="145" t="s">
        <v>303</v>
      </c>
      <c r="L30" s="257">
        <v>5</v>
      </c>
      <c r="M30" s="254">
        <v>2</v>
      </c>
      <c r="N30" s="254">
        <v>1.6</v>
      </c>
      <c r="O30" s="231">
        <v>1</v>
      </c>
      <c r="P30" s="254"/>
      <c r="Q30" s="254">
        <v>1.6</v>
      </c>
      <c r="R30" s="215">
        <f t="shared" ref="R30" si="11">(L30*70+M30*75+N30*25+O30*60+P30*120+Q30*45)</f>
        <v>672</v>
      </c>
      <c r="T30" s="99"/>
      <c r="U30" s="106"/>
      <c r="V30" s="140"/>
      <c r="W30" s="126"/>
      <c r="X30" s="126"/>
      <c r="Y30" s="126"/>
      <c r="Z30" s="72"/>
      <c r="AA30" s="72"/>
      <c r="AB30" s="72"/>
      <c r="AC30" s="72"/>
      <c r="AD30" s="72"/>
      <c r="AE30" s="72"/>
      <c r="AF30" s="72"/>
      <c r="AG30" s="72"/>
    </row>
    <row r="31" spans="1:33" s="2" customFormat="1" ht="17.649999999999999" customHeight="1">
      <c r="A31" s="20" t="s">
        <v>22</v>
      </c>
      <c r="B31" s="169" t="s">
        <v>304</v>
      </c>
      <c r="C31" s="214"/>
      <c r="D31" s="35" t="s">
        <v>71</v>
      </c>
      <c r="E31" s="214"/>
      <c r="F31" s="35" t="s">
        <v>66</v>
      </c>
      <c r="G31" s="214"/>
      <c r="H31" s="214"/>
      <c r="I31" s="57" t="s">
        <v>190</v>
      </c>
      <c r="J31" s="277"/>
      <c r="K31" s="169" t="s">
        <v>305</v>
      </c>
      <c r="L31" s="212"/>
      <c r="M31" s="200"/>
      <c r="N31" s="200"/>
      <c r="O31" s="200"/>
      <c r="P31" s="200"/>
      <c r="Q31" s="200"/>
      <c r="R31" s="202" t="e">
        <v>#VALUE!</v>
      </c>
      <c r="T31" s="99"/>
      <c r="U31" s="140"/>
      <c r="V31" s="150"/>
      <c r="W31" s="126"/>
      <c r="X31" s="141"/>
      <c r="Y31" s="126"/>
      <c r="Z31" s="72"/>
      <c r="AA31" s="72"/>
      <c r="AB31" s="72"/>
      <c r="AC31" s="72"/>
      <c r="AD31" s="72"/>
      <c r="AE31" s="72"/>
      <c r="AF31" s="72"/>
      <c r="AG31" s="72"/>
    </row>
    <row r="32" spans="1:33" s="2" customFormat="1" ht="17.649999999999999" customHeight="1">
      <c r="A32" s="17">
        <f>A30+1</f>
        <v>43606</v>
      </c>
      <c r="B32" s="145" t="s">
        <v>306</v>
      </c>
      <c r="C32" s="234" t="s">
        <v>8</v>
      </c>
      <c r="D32" s="34" t="s">
        <v>369</v>
      </c>
      <c r="E32" s="217" t="s">
        <v>198</v>
      </c>
      <c r="F32" s="36" t="s">
        <v>90</v>
      </c>
      <c r="G32" s="208" t="s">
        <v>108</v>
      </c>
      <c r="H32" s="208" t="s">
        <v>50</v>
      </c>
      <c r="I32" s="23" t="s">
        <v>102</v>
      </c>
      <c r="J32" s="280"/>
      <c r="K32" s="145" t="s">
        <v>307</v>
      </c>
      <c r="L32" s="212">
        <v>5</v>
      </c>
      <c r="M32" s="200">
        <v>2</v>
      </c>
      <c r="N32" s="200">
        <v>1.6</v>
      </c>
      <c r="O32" s="200">
        <v>0.5</v>
      </c>
      <c r="P32" s="200">
        <v>0.5</v>
      </c>
      <c r="Q32" s="200">
        <v>1.6</v>
      </c>
      <c r="R32" s="202">
        <f t="shared" ref="R32" si="12">(L32*70+M32*75+N32*25+O32*60+P32*120+Q32*45)</f>
        <v>702</v>
      </c>
      <c r="T32" s="126"/>
      <c r="U32" s="150"/>
      <c r="V32" s="126"/>
      <c r="W32" s="126"/>
      <c r="X32" s="126"/>
      <c r="Y32" s="126"/>
    </row>
    <row r="33" spans="1:25" s="9" customFormat="1" ht="17.649999999999999" customHeight="1">
      <c r="A33" s="15" t="s">
        <v>276</v>
      </c>
      <c r="B33" s="169" t="s">
        <v>308</v>
      </c>
      <c r="C33" s="250"/>
      <c r="D33" s="35" t="s">
        <v>370</v>
      </c>
      <c r="E33" s="214"/>
      <c r="F33" s="35" t="s">
        <v>91</v>
      </c>
      <c r="G33" s="214"/>
      <c r="H33" s="214"/>
      <c r="I33" s="24" t="s">
        <v>103</v>
      </c>
      <c r="J33" s="280"/>
      <c r="K33" s="146" t="s">
        <v>309</v>
      </c>
      <c r="L33" s="212"/>
      <c r="M33" s="200"/>
      <c r="N33" s="200"/>
      <c r="O33" s="200"/>
      <c r="P33" s="200"/>
      <c r="Q33" s="200"/>
      <c r="R33" s="202" t="e">
        <v>#VALUE!</v>
      </c>
      <c r="T33" s="125"/>
      <c r="U33" s="140"/>
      <c r="V33" s="106"/>
      <c r="W33" s="204"/>
      <c r="X33" s="125"/>
      <c r="Y33" s="125"/>
    </row>
    <row r="34" spans="1:25" s="162" customFormat="1" ht="17.649999999999999" customHeight="1">
      <c r="A34" s="16">
        <f>A32+1</f>
        <v>43607</v>
      </c>
      <c r="B34" s="145" t="s">
        <v>310</v>
      </c>
      <c r="C34" s="281" t="s">
        <v>39</v>
      </c>
      <c r="D34" s="81" t="s">
        <v>63</v>
      </c>
      <c r="E34" s="227" t="s">
        <v>113</v>
      </c>
      <c r="F34" s="81" t="s">
        <v>178</v>
      </c>
      <c r="G34" s="278" t="s">
        <v>113</v>
      </c>
      <c r="H34" s="227" t="s">
        <v>192</v>
      </c>
      <c r="I34" s="87" t="s">
        <v>146</v>
      </c>
      <c r="J34" s="251"/>
      <c r="K34" s="148" t="s">
        <v>280</v>
      </c>
      <c r="L34" s="212">
        <v>4.9000000000000004</v>
      </c>
      <c r="M34" s="200">
        <v>1.7</v>
      </c>
      <c r="N34" s="200">
        <v>1.5</v>
      </c>
      <c r="O34" s="200">
        <v>1.5</v>
      </c>
      <c r="P34" s="200"/>
      <c r="Q34" s="200">
        <v>1.7</v>
      </c>
      <c r="R34" s="202">
        <f t="shared" ref="R34" si="13">(L34*70+M34*75+N34*25+O34*60+P34*120+Q34*45)</f>
        <v>674.5</v>
      </c>
      <c r="T34" s="160"/>
      <c r="U34" s="159"/>
      <c r="V34" s="161"/>
      <c r="W34" s="204"/>
      <c r="X34" s="160"/>
      <c r="Y34" s="160"/>
    </row>
    <row r="35" spans="1:25" s="166" customFormat="1" ht="17.649999999999999" customHeight="1">
      <c r="A35" s="15" t="s">
        <v>265</v>
      </c>
      <c r="B35" s="146" t="s">
        <v>311</v>
      </c>
      <c r="C35" s="282"/>
      <c r="D35" s="85" t="s">
        <v>72</v>
      </c>
      <c r="E35" s="228"/>
      <c r="F35" s="86" t="s">
        <v>179</v>
      </c>
      <c r="G35" s="279"/>
      <c r="H35" s="228"/>
      <c r="I35" s="90" t="s">
        <v>147</v>
      </c>
      <c r="J35" s="251"/>
      <c r="K35" s="151"/>
      <c r="L35" s="322"/>
      <c r="M35" s="299"/>
      <c r="N35" s="299"/>
      <c r="O35" s="200"/>
      <c r="P35" s="299"/>
      <c r="Q35" s="299"/>
      <c r="R35" s="202" t="e">
        <v>#VALUE!</v>
      </c>
      <c r="T35" s="163"/>
      <c r="U35" s="164"/>
      <c r="V35" s="165"/>
      <c r="W35" s="165"/>
      <c r="X35" s="163"/>
      <c r="Y35" s="163"/>
    </row>
    <row r="36" spans="1:25" s="2" customFormat="1" ht="17.649999999999999" customHeight="1">
      <c r="A36" s="171">
        <f>A34+1</f>
        <v>43608</v>
      </c>
      <c r="B36" s="154" t="s">
        <v>312</v>
      </c>
      <c r="C36" s="234" t="s">
        <v>59</v>
      </c>
      <c r="D36" s="34" t="s">
        <v>244</v>
      </c>
      <c r="E36" s="208" t="s">
        <v>108</v>
      </c>
      <c r="F36" s="36" t="s">
        <v>85</v>
      </c>
      <c r="G36" s="208" t="s">
        <v>151</v>
      </c>
      <c r="H36" s="208" t="s">
        <v>50</v>
      </c>
      <c r="I36" s="36" t="s">
        <v>101</v>
      </c>
      <c r="J36" s="210" t="s">
        <v>349</v>
      </c>
      <c r="K36" s="145" t="s">
        <v>388</v>
      </c>
      <c r="L36" s="200">
        <v>4.8</v>
      </c>
      <c r="M36" s="200">
        <v>1.8</v>
      </c>
      <c r="N36" s="200">
        <v>1.5</v>
      </c>
      <c r="O36" s="200">
        <v>1</v>
      </c>
      <c r="P36" s="200"/>
      <c r="Q36" s="200">
        <v>1.5</v>
      </c>
      <c r="R36" s="202">
        <f t="shared" ref="R36" si="14">(L36*70+M36*75+N36*25+O36*60+P36*120+Q36*45)</f>
        <v>636</v>
      </c>
      <c r="T36" s="126"/>
      <c r="U36" s="167"/>
      <c r="V36" s="150"/>
      <c r="W36" s="150"/>
      <c r="X36" s="126"/>
      <c r="Y36" s="126"/>
    </row>
    <row r="37" spans="1:25" s="10" customFormat="1" ht="17.649999999999999" customHeight="1">
      <c r="A37" s="172" t="s">
        <v>266</v>
      </c>
      <c r="B37" s="146" t="s">
        <v>313</v>
      </c>
      <c r="C37" s="250"/>
      <c r="D37" s="35" t="s">
        <v>68</v>
      </c>
      <c r="E37" s="214"/>
      <c r="F37" s="35" t="s">
        <v>86</v>
      </c>
      <c r="G37" s="214"/>
      <c r="H37" s="214"/>
      <c r="I37" s="35" t="s">
        <v>432</v>
      </c>
      <c r="J37" s="235"/>
      <c r="K37" s="146" t="s">
        <v>390</v>
      </c>
      <c r="L37" s="200"/>
      <c r="M37" s="200"/>
      <c r="N37" s="200"/>
      <c r="O37" s="200"/>
      <c r="P37" s="200"/>
      <c r="Q37" s="200"/>
      <c r="R37" s="202" t="e">
        <v>#VALUE!</v>
      </c>
      <c r="T37" s="140"/>
      <c r="U37" s="127"/>
      <c r="V37" s="127"/>
      <c r="W37" s="127"/>
      <c r="X37" s="127"/>
      <c r="Y37" s="127"/>
    </row>
    <row r="38" spans="1:25" s="2" customFormat="1" ht="17.649999999999999" customHeight="1">
      <c r="A38" s="17">
        <f>A36+1</f>
        <v>43609</v>
      </c>
      <c r="B38" s="154" t="s">
        <v>314</v>
      </c>
      <c r="C38" s="208" t="s">
        <v>8</v>
      </c>
      <c r="D38" s="36" t="s">
        <v>93</v>
      </c>
      <c r="E38" s="248" t="s">
        <v>106</v>
      </c>
      <c r="F38" s="36" t="s">
        <v>114</v>
      </c>
      <c r="G38" s="208" t="s">
        <v>108</v>
      </c>
      <c r="H38" s="208" t="s">
        <v>50</v>
      </c>
      <c r="I38" s="23" t="s">
        <v>194</v>
      </c>
      <c r="J38" s="220"/>
      <c r="K38" s="145" t="s">
        <v>389</v>
      </c>
      <c r="L38" s="200">
        <v>4.8</v>
      </c>
      <c r="M38" s="200">
        <v>1.8</v>
      </c>
      <c r="N38" s="200">
        <v>1.6</v>
      </c>
      <c r="O38" s="200">
        <v>0.5</v>
      </c>
      <c r="P38" s="200"/>
      <c r="Q38" s="200">
        <v>1.6</v>
      </c>
      <c r="R38" s="202">
        <f t="shared" ref="R38" si="15">(L38*70+M38*75+N38*25+O38*60+P38*120+Q38*45)</f>
        <v>613</v>
      </c>
      <c r="T38" s="150"/>
      <c r="U38" s="126"/>
      <c r="V38" s="126"/>
      <c r="W38" s="126"/>
      <c r="X38" s="126"/>
      <c r="Y38" s="126"/>
    </row>
    <row r="39" spans="1:25" s="9" customFormat="1" ht="17.649999999999999" customHeight="1" thickBot="1">
      <c r="A39" s="18" t="s">
        <v>316</v>
      </c>
      <c r="B39" s="168" t="s">
        <v>317</v>
      </c>
      <c r="C39" s="209"/>
      <c r="D39" s="25" t="s">
        <v>97</v>
      </c>
      <c r="E39" s="249"/>
      <c r="F39" s="35" t="s">
        <v>375</v>
      </c>
      <c r="G39" s="214"/>
      <c r="H39" s="209"/>
      <c r="I39" s="75" t="s">
        <v>195</v>
      </c>
      <c r="J39" s="283"/>
      <c r="K39" s="168" t="s">
        <v>315</v>
      </c>
      <c r="L39" s="201"/>
      <c r="M39" s="201"/>
      <c r="N39" s="201"/>
      <c r="O39" s="201"/>
      <c r="P39" s="201"/>
      <c r="Q39" s="201"/>
      <c r="R39" s="203" t="e">
        <v>#VALUE!</v>
      </c>
      <c r="T39" s="150"/>
      <c r="U39" s="140"/>
      <c r="V39" s="125"/>
      <c r="W39" s="125"/>
      <c r="X39" s="125"/>
      <c r="Y39" s="125"/>
    </row>
    <row r="40" spans="1:25" s="2" customFormat="1" ht="17.850000000000001" customHeight="1">
      <c r="A40" s="19">
        <v>43612</v>
      </c>
      <c r="B40" s="155" t="s">
        <v>318</v>
      </c>
      <c r="C40" s="218" t="s">
        <v>183</v>
      </c>
      <c r="D40" s="34" t="s">
        <v>371</v>
      </c>
      <c r="E40" s="217" t="s">
        <v>198</v>
      </c>
      <c r="F40" s="97" t="s">
        <v>201</v>
      </c>
      <c r="G40" s="219" t="s">
        <v>200</v>
      </c>
      <c r="H40" s="208" t="s">
        <v>48</v>
      </c>
      <c r="I40" s="97" t="s">
        <v>185</v>
      </c>
      <c r="J40" s="220" t="s">
        <v>47</v>
      </c>
      <c r="K40" s="154" t="s">
        <v>319</v>
      </c>
      <c r="L40" s="300">
        <v>5</v>
      </c>
      <c r="M40" s="300">
        <v>1.8</v>
      </c>
      <c r="N40" s="300">
        <v>1.5</v>
      </c>
      <c r="O40" s="300">
        <v>1</v>
      </c>
      <c r="P40" s="300"/>
      <c r="Q40" s="300">
        <v>1.6</v>
      </c>
      <c r="R40" s="306">
        <f t="shared" ref="R40" si="16">(L40*70+M40*75+N40*25+O40*60+P40*120+Q40*45)</f>
        <v>654.5</v>
      </c>
      <c r="T40" s="140"/>
      <c r="U40" s="150"/>
      <c r="V40" s="126"/>
      <c r="W40" s="126"/>
      <c r="X40" s="126"/>
      <c r="Y40" s="126"/>
    </row>
    <row r="41" spans="1:25" s="9" customFormat="1" ht="17.850000000000001" customHeight="1">
      <c r="A41" s="20" t="s">
        <v>320</v>
      </c>
      <c r="B41" s="146" t="s">
        <v>321</v>
      </c>
      <c r="C41" s="214"/>
      <c r="D41" s="35" t="s">
        <v>372</v>
      </c>
      <c r="E41" s="214"/>
      <c r="F41" s="63" t="s">
        <v>202</v>
      </c>
      <c r="G41" s="220"/>
      <c r="H41" s="214"/>
      <c r="I41" s="63" t="s">
        <v>186</v>
      </c>
      <c r="J41" s="277"/>
      <c r="K41" s="146" t="s">
        <v>322</v>
      </c>
      <c r="L41" s="254"/>
      <c r="M41" s="254"/>
      <c r="N41" s="254"/>
      <c r="O41" s="254"/>
      <c r="P41" s="254"/>
      <c r="Q41" s="254"/>
      <c r="R41" s="247" t="e">
        <v>#VALUE!</v>
      </c>
      <c r="T41" s="150"/>
      <c r="U41" s="123"/>
      <c r="V41" s="125"/>
      <c r="W41" s="125"/>
      <c r="X41" s="125"/>
      <c r="Y41" s="125"/>
    </row>
    <row r="42" spans="1:25" s="173" customFormat="1" ht="17.850000000000001" customHeight="1">
      <c r="A42" s="16">
        <f>A40+1</f>
        <v>43613</v>
      </c>
      <c r="B42" s="154" t="s">
        <v>323</v>
      </c>
      <c r="C42" s="214" t="s">
        <v>184</v>
      </c>
      <c r="D42" s="61" t="s">
        <v>196</v>
      </c>
      <c r="E42" s="252" t="s">
        <v>198</v>
      </c>
      <c r="F42" s="61" t="s">
        <v>213</v>
      </c>
      <c r="G42" s="252" t="s">
        <v>200</v>
      </c>
      <c r="H42" s="252" t="s">
        <v>50</v>
      </c>
      <c r="I42" s="23" t="s">
        <v>144</v>
      </c>
      <c r="J42" s="280" t="s">
        <v>188</v>
      </c>
      <c r="K42" s="145" t="s">
        <v>324</v>
      </c>
      <c r="L42" s="299">
        <v>5</v>
      </c>
      <c r="M42" s="299">
        <v>1.8</v>
      </c>
      <c r="N42" s="299">
        <v>1.5</v>
      </c>
      <c r="O42" s="299">
        <v>0.5</v>
      </c>
      <c r="P42" s="299">
        <v>0.5</v>
      </c>
      <c r="Q42" s="299">
        <v>1.6</v>
      </c>
      <c r="R42" s="216">
        <f t="shared" ref="R42" si="17">(L42*70+M42*75+N42*25+O42*60+P42*120+Q42*45)</f>
        <v>684.5</v>
      </c>
    </row>
    <row r="43" spans="1:25" s="13" customFormat="1" ht="17.850000000000001" customHeight="1">
      <c r="A43" s="15" t="s">
        <v>294</v>
      </c>
      <c r="B43" s="146" t="s">
        <v>325</v>
      </c>
      <c r="C43" s="250"/>
      <c r="D43" s="98" t="s">
        <v>197</v>
      </c>
      <c r="E43" s="220"/>
      <c r="F43" s="98" t="s">
        <v>214</v>
      </c>
      <c r="G43" s="220"/>
      <c r="H43" s="220"/>
      <c r="I43" s="24" t="s">
        <v>145</v>
      </c>
      <c r="J43" s="280"/>
      <c r="K43" s="146" t="s">
        <v>326</v>
      </c>
      <c r="L43" s="254"/>
      <c r="M43" s="254"/>
      <c r="N43" s="254"/>
      <c r="O43" s="254"/>
      <c r="P43" s="254"/>
      <c r="Q43" s="254"/>
      <c r="R43" s="247" t="e">
        <v>#VALUE!</v>
      </c>
      <c r="S43" s="14"/>
      <c r="V43" s="174"/>
      <c r="W43" s="174"/>
      <c r="X43" s="174"/>
      <c r="Y43" s="174"/>
    </row>
    <row r="44" spans="1:25" s="13" customFormat="1" ht="17.850000000000001" customHeight="1">
      <c r="A44" s="16">
        <f>A42+1</f>
        <v>43614</v>
      </c>
      <c r="B44" s="190" t="s">
        <v>376</v>
      </c>
      <c r="C44" s="255" t="s">
        <v>39</v>
      </c>
      <c r="D44" s="82" t="s">
        <v>199</v>
      </c>
      <c r="E44" s="278" t="s">
        <v>149</v>
      </c>
      <c r="F44" s="82" t="s">
        <v>204</v>
      </c>
      <c r="G44" s="278" t="s">
        <v>153</v>
      </c>
      <c r="H44" s="227" t="s">
        <v>192</v>
      </c>
      <c r="I44" s="104" t="s">
        <v>205</v>
      </c>
      <c r="J44" s="251"/>
      <c r="K44" s="148" t="s">
        <v>280</v>
      </c>
      <c r="L44" s="299">
        <v>4.9000000000000004</v>
      </c>
      <c r="M44" s="299">
        <v>1.8</v>
      </c>
      <c r="N44" s="299">
        <v>1.5</v>
      </c>
      <c r="O44" s="299">
        <v>1.5</v>
      </c>
      <c r="P44" s="299"/>
      <c r="Q44" s="299">
        <v>1.6</v>
      </c>
      <c r="R44" s="216">
        <f t="shared" ref="R44" si="18">(L44*70+M44*75+N44*25+O44*60+P44*120+Q44*45)</f>
        <v>677.5</v>
      </c>
      <c r="S44" s="14"/>
      <c r="V44" s="174"/>
      <c r="W44" s="174"/>
      <c r="X44" s="174"/>
      <c r="Y44" s="174"/>
    </row>
    <row r="45" spans="1:25" ht="17.850000000000001" customHeight="1">
      <c r="A45" s="15" t="s">
        <v>265</v>
      </c>
      <c r="B45" s="191" t="s">
        <v>377</v>
      </c>
      <c r="C45" s="256"/>
      <c r="D45" s="92" t="s">
        <v>241</v>
      </c>
      <c r="E45" s="279"/>
      <c r="F45" s="93" t="s">
        <v>191</v>
      </c>
      <c r="G45" s="279"/>
      <c r="H45" s="228"/>
      <c r="I45" s="105" t="s">
        <v>206</v>
      </c>
      <c r="J45" s="251"/>
      <c r="K45" s="151"/>
      <c r="L45" s="254"/>
      <c r="M45" s="254"/>
      <c r="N45" s="254"/>
      <c r="O45" s="254"/>
      <c r="P45" s="254"/>
      <c r="Q45" s="254"/>
      <c r="R45" s="247" t="e">
        <v>#VALUE!</v>
      </c>
    </row>
    <row r="46" spans="1:25" ht="17.850000000000001" customHeight="1">
      <c r="A46" s="171">
        <f>A44+1</f>
        <v>43615</v>
      </c>
      <c r="B46" s="145" t="s">
        <v>262</v>
      </c>
      <c r="C46" s="234" t="s">
        <v>57</v>
      </c>
      <c r="D46" s="36" t="s">
        <v>89</v>
      </c>
      <c r="E46" s="208" t="s">
        <v>112</v>
      </c>
      <c r="F46" s="36" t="s">
        <v>215</v>
      </c>
      <c r="G46" s="208" t="s">
        <v>198</v>
      </c>
      <c r="H46" s="234" t="s">
        <v>50</v>
      </c>
      <c r="I46" s="34" t="s">
        <v>99</v>
      </c>
      <c r="J46" s="210" t="s">
        <v>349</v>
      </c>
      <c r="K46" s="145" t="s">
        <v>391</v>
      </c>
      <c r="L46" s="302">
        <v>4.9000000000000004</v>
      </c>
      <c r="M46" s="302">
        <v>1.7</v>
      </c>
      <c r="N46" s="302">
        <v>1.5</v>
      </c>
      <c r="O46" s="302">
        <v>1</v>
      </c>
      <c r="P46" s="302"/>
      <c r="Q46" s="302">
        <v>1.6</v>
      </c>
      <c r="R46" s="305">
        <f t="shared" ref="R46" si="19">(L46*70+M46*75+N46*25+O46*60+P46*120+Q46*45)</f>
        <v>640</v>
      </c>
      <c r="W46" s="175"/>
    </row>
    <row r="47" spans="1:25" ht="17.850000000000001" customHeight="1">
      <c r="A47" s="172" t="s">
        <v>266</v>
      </c>
      <c r="B47" s="146" t="s">
        <v>263</v>
      </c>
      <c r="C47" s="250"/>
      <c r="D47" s="35" t="s">
        <v>236</v>
      </c>
      <c r="E47" s="214"/>
      <c r="F47" s="35" t="s">
        <v>216</v>
      </c>
      <c r="G47" s="214"/>
      <c r="H47" s="234"/>
      <c r="I47" s="35" t="s">
        <v>100</v>
      </c>
      <c r="J47" s="235"/>
      <c r="K47" s="146" t="s">
        <v>393</v>
      </c>
      <c r="L47" s="254"/>
      <c r="M47" s="254"/>
      <c r="N47" s="254"/>
      <c r="O47" s="254"/>
      <c r="P47" s="254"/>
      <c r="Q47" s="254"/>
      <c r="R47" s="247" t="e">
        <v>#VALUE!</v>
      </c>
      <c r="W47" s="176"/>
    </row>
    <row r="48" spans="1:25" ht="17.850000000000001" customHeight="1">
      <c r="A48" s="171">
        <f>A46+1</f>
        <v>43616</v>
      </c>
      <c r="B48" s="154" t="s">
        <v>327</v>
      </c>
      <c r="C48" s="208" t="s">
        <v>8</v>
      </c>
      <c r="D48" s="36" t="s">
        <v>116</v>
      </c>
      <c r="E48" s="208" t="s">
        <v>148</v>
      </c>
      <c r="F48" s="36" t="s">
        <v>73</v>
      </c>
      <c r="G48" s="208" t="s">
        <v>149</v>
      </c>
      <c r="H48" s="208" t="s">
        <v>42</v>
      </c>
      <c r="I48" s="36" t="s">
        <v>143</v>
      </c>
      <c r="J48" s="210"/>
      <c r="K48" s="154" t="s">
        <v>392</v>
      </c>
      <c r="L48" s="302">
        <v>5</v>
      </c>
      <c r="M48" s="302">
        <v>2</v>
      </c>
      <c r="N48" s="302">
        <v>1.5</v>
      </c>
      <c r="O48" s="302">
        <v>0.5</v>
      </c>
      <c r="P48" s="302">
        <v>0.5</v>
      </c>
      <c r="Q48" s="302">
        <v>1.6</v>
      </c>
      <c r="R48" s="305">
        <f t="shared" ref="R48" si="20">(L48*70+M48*75+N48*25+O48*60+P48*120+Q48*45)</f>
        <v>699.5</v>
      </c>
      <c r="W48" s="176"/>
    </row>
    <row r="49" spans="1:25" ht="17.850000000000001" customHeight="1" thickBot="1">
      <c r="A49" s="184" t="s">
        <v>347</v>
      </c>
      <c r="B49" s="146" t="s">
        <v>328</v>
      </c>
      <c r="C49" s="209"/>
      <c r="D49" s="185" t="s">
        <v>155</v>
      </c>
      <c r="E49" s="209"/>
      <c r="F49" s="25" t="s">
        <v>74</v>
      </c>
      <c r="G49" s="209"/>
      <c r="H49" s="209"/>
      <c r="I49" s="25" t="s">
        <v>104</v>
      </c>
      <c r="J49" s="211"/>
      <c r="K49" s="146" t="s">
        <v>329</v>
      </c>
      <c r="L49" s="254"/>
      <c r="M49" s="254"/>
      <c r="N49" s="254"/>
      <c r="O49" s="254"/>
      <c r="P49" s="254"/>
      <c r="Q49" s="254"/>
      <c r="R49" s="319" t="e">
        <v>#VALUE!</v>
      </c>
      <c r="W49" s="176"/>
    </row>
    <row r="50" spans="1:25" s="173" customFormat="1" ht="14.45" customHeight="1">
      <c r="A50" s="320" t="s">
        <v>330</v>
      </c>
      <c r="B50" s="321"/>
      <c r="C50" s="321"/>
      <c r="D50" s="177" t="s">
        <v>331</v>
      </c>
      <c r="E50" s="301" t="s">
        <v>332</v>
      </c>
      <c r="F50" s="301"/>
      <c r="G50" s="303" t="s">
        <v>333</v>
      </c>
      <c r="H50" s="303"/>
      <c r="I50" s="301" t="s">
        <v>334</v>
      </c>
      <c r="J50" s="301"/>
      <c r="K50" s="178" t="s">
        <v>335</v>
      </c>
      <c r="L50" s="301" t="s">
        <v>336</v>
      </c>
      <c r="M50" s="301"/>
      <c r="N50" s="301"/>
      <c r="O50" s="303" t="s">
        <v>337</v>
      </c>
      <c r="P50" s="303"/>
      <c r="Q50" s="303"/>
      <c r="R50" s="304"/>
    </row>
    <row r="51" spans="1:25" s="173" customFormat="1" ht="20.45" customHeight="1">
      <c r="A51" s="313" t="s">
        <v>338</v>
      </c>
      <c r="B51" s="314"/>
      <c r="C51" s="314"/>
      <c r="D51" s="179">
        <v>550</v>
      </c>
      <c r="E51" s="315" t="s">
        <v>339</v>
      </c>
      <c r="F51" s="315"/>
      <c r="G51" s="315" t="s">
        <v>340</v>
      </c>
      <c r="H51" s="315"/>
      <c r="I51" s="315" t="s">
        <v>341</v>
      </c>
      <c r="J51" s="315"/>
      <c r="K51" s="180">
        <v>1</v>
      </c>
      <c r="L51" s="316">
        <v>0.5</v>
      </c>
      <c r="M51" s="316"/>
      <c r="N51" s="316"/>
      <c r="O51" s="317" t="s">
        <v>340</v>
      </c>
      <c r="P51" s="317"/>
      <c r="Q51" s="317"/>
      <c r="R51" s="318"/>
    </row>
    <row r="52" spans="1:25" s="173" customFormat="1" ht="20.45" customHeight="1" thickBot="1">
      <c r="A52" s="307" t="s">
        <v>342</v>
      </c>
      <c r="B52" s="308"/>
      <c r="C52" s="308"/>
      <c r="D52" s="181">
        <v>700</v>
      </c>
      <c r="E52" s="309" t="s">
        <v>343</v>
      </c>
      <c r="F52" s="309"/>
      <c r="G52" s="309" t="s">
        <v>340</v>
      </c>
      <c r="H52" s="309"/>
      <c r="I52" s="309" t="s">
        <v>340</v>
      </c>
      <c r="J52" s="309"/>
      <c r="K52" s="182">
        <v>1</v>
      </c>
      <c r="L52" s="310">
        <v>0.5</v>
      </c>
      <c r="M52" s="310"/>
      <c r="N52" s="310"/>
      <c r="O52" s="311" t="s">
        <v>344</v>
      </c>
      <c r="P52" s="311"/>
      <c r="Q52" s="311"/>
      <c r="R52" s="312"/>
    </row>
    <row r="53" spans="1:25" s="13" customFormat="1" ht="14.65" customHeight="1">
      <c r="A53" s="55" t="s">
        <v>35</v>
      </c>
      <c r="B53" s="183"/>
      <c r="C53" s="46"/>
      <c r="D53" s="47"/>
      <c r="E53" s="48"/>
      <c r="F53" s="48"/>
      <c r="G53" s="48"/>
      <c r="H53" s="47"/>
      <c r="I53" s="47"/>
      <c r="J53" s="48"/>
      <c r="K53" s="183"/>
      <c r="L53" s="46"/>
      <c r="M53" s="46"/>
      <c r="N53" s="46"/>
      <c r="O53" s="46"/>
      <c r="P53" s="46"/>
      <c r="Q53" s="49"/>
      <c r="R53" s="48"/>
      <c r="S53" s="14"/>
      <c r="V53" s="174"/>
      <c r="W53" s="174"/>
      <c r="X53" s="174"/>
      <c r="Y53" s="174"/>
    </row>
    <row r="54" spans="1:25" s="13" customFormat="1" ht="14.65" customHeight="1">
      <c r="A54" s="43" t="s">
        <v>36</v>
      </c>
      <c r="B54" s="173"/>
      <c r="C54" s="50"/>
      <c r="D54" s="51"/>
      <c r="E54" s="50"/>
      <c r="F54" s="50"/>
      <c r="G54" s="50"/>
      <c r="H54" s="51"/>
      <c r="I54" s="51"/>
      <c r="J54" s="50"/>
      <c r="K54" s="173"/>
      <c r="L54" s="50"/>
      <c r="M54" s="50"/>
      <c r="N54" s="50"/>
      <c r="O54" s="50"/>
      <c r="P54" s="50"/>
      <c r="Q54" s="52"/>
      <c r="R54" s="50"/>
      <c r="S54" s="14"/>
      <c r="V54" s="174"/>
      <c r="W54" s="174"/>
      <c r="X54" s="174"/>
      <c r="Y54" s="174"/>
    </row>
    <row r="55" spans="1:25" ht="14.65" customHeight="1">
      <c r="A55" s="70"/>
      <c r="C55" s="50"/>
      <c r="D55" s="70" t="s">
        <v>61</v>
      </c>
      <c r="E55" s="50"/>
      <c r="F55" s="69" t="s">
        <v>345</v>
      </c>
      <c r="G55" s="50"/>
      <c r="H55" s="50"/>
      <c r="I55" s="50"/>
      <c r="J55" s="53" t="s">
        <v>37</v>
      </c>
      <c r="K55" s="173" t="s">
        <v>346</v>
      </c>
      <c r="L55" s="50"/>
      <c r="M55" s="50"/>
      <c r="N55" s="50"/>
      <c r="O55" s="50"/>
      <c r="P55" s="50"/>
      <c r="Q55" s="50"/>
      <c r="R55" s="50"/>
    </row>
    <row r="56" spans="1:25" ht="21" customHeight="1">
      <c r="A56" s="44"/>
      <c r="C56" s="50"/>
      <c r="D56" s="51"/>
      <c r="E56" s="50"/>
      <c r="F56" s="50"/>
      <c r="G56" s="50"/>
      <c r="H56" s="51"/>
      <c r="I56" s="51"/>
      <c r="J56" s="48"/>
    </row>
    <row r="57" spans="1:25" ht="21" customHeight="1">
      <c r="A57" s="43"/>
      <c r="C57" s="50"/>
      <c r="D57" s="51"/>
      <c r="E57" s="54"/>
      <c r="F57" s="50"/>
      <c r="G57" s="50"/>
      <c r="H57" s="51"/>
      <c r="I57" s="51"/>
      <c r="J57" s="50"/>
    </row>
    <row r="58" spans="1:25" ht="21" customHeight="1">
      <c r="A58" s="45"/>
      <c r="C58" s="38"/>
      <c r="D58" s="39"/>
      <c r="E58" s="37"/>
      <c r="F58" s="37"/>
      <c r="G58" s="37"/>
      <c r="H58" s="39"/>
      <c r="I58" s="39"/>
      <c r="J58" s="50"/>
    </row>
    <row r="59" spans="1:25" ht="21" customHeight="1">
      <c r="G59" s="71"/>
    </row>
    <row r="61" spans="1:25" ht="21" customHeight="1">
      <c r="A61" s="1"/>
      <c r="C61" s="1"/>
    </row>
    <row r="62" spans="1:25" ht="21" customHeight="1">
      <c r="A62" s="1"/>
      <c r="C62" s="1"/>
    </row>
    <row r="63" spans="1:25" ht="21" customHeight="1">
      <c r="A63" s="1"/>
      <c r="C63" s="1"/>
    </row>
  </sheetData>
  <sheetProtection selectLockedCells="1" selectUnlockedCells="1"/>
  <mergeCells count="297">
    <mergeCell ref="T15:T16"/>
    <mergeCell ref="A1:R2"/>
    <mergeCell ref="D3:E3"/>
    <mergeCell ref="F3:G3"/>
    <mergeCell ref="C4:C5"/>
    <mergeCell ref="E4:E5"/>
    <mergeCell ref="G4:G5"/>
    <mergeCell ref="H4:H5"/>
    <mergeCell ref="J4:J5"/>
    <mergeCell ref="R4:R5"/>
    <mergeCell ref="L6:L7"/>
    <mergeCell ref="M6:M7"/>
    <mergeCell ref="N6:N7"/>
    <mergeCell ref="O6:O7"/>
    <mergeCell ref="P6:P7"/>
    <mergeCell ref="Q6:Q7"/>
    <mergeCell ref="R6:R7"/>
    <mergeCell ref="C6:C7"/>
    <mergeCell ref="L4:L5"/>
    <mergeCell ref="M4:M5"/>
    <mergeCell ref="N4:N5"/>
    <mergeCell ref="O4:O5"/>
    <mergeCell ref="P4:P5"/>
    <mergeCell ref="Q4:Q5"/>
    <mergeCell ref="Q8:Q9"/>
    <mergeCell ref="R8:R9"/>
    <mergeCell ref="V9:V10"/>
    <mergeCell ref="C10:C11"/>
    <mergeCell ref="E10:E11"/>
    <mergeCell ref="G10:G11"/>
    <mergeCell ref="H10:H11"/>
    <mergeCell ref="J10:J11"/>
    <mergeCell ref="L10:L11"/>
    <mergeCell ref="M10:M11"/>
    <mergeCell ref="B8:K9"/>
    <mergeCell ref="L8:L9"/>
    <mergeCell ref="M8:M9"/>
    <mergeCell ref="N8:N9"/>
    <mergeCell ref="O8:O9"/>
    <mergeCell ref="P8:P9"/>
    <mergeCell ref="N10:N11"/>
    <mergeCell ref="O10:O11"/>
    <mergeCell ref="P10:P11"/>
    <mergeCell ref="Q10:Q11"/>
    <mergeCell ref="R10:R11"/>
    <mergeCell ref="C12:C13"/>
    <mergeCell ref="E12:E13"/>
    <mergeCell ref="G12:G13"/>
    <mergeCell ref="H12:H13"/>
    <mergeCell ref="J12:J13"/>
    <mergeCell ref="C16:C17"/>
    <mergeCell ref="E16:E17"/>
    <mergeCell ref="G16:G17"/>
    <mergeCell ref="H16:H17"/>
    <mergeCell ref="J16:J17"/>
    <mergeCell ref="L16:L17"/>
    <mergeCell ref="R12:R13"/>
    <mergeCell ref="W13:W14"/>
    <mergeCell ref="C14:C15"/>
    <mergeCell ref="E14:E15"/>
    <mergeCell ref="G14:G15"/>
    <mergeCell ref="H14:H15"/>
    <mergeCell ref="J14:J15"/>
    <mergeCell ref="L14:L15"/>
    <mergeCell ref="M14:M15"/>
    <mergeCell ref="N14:N15"/>
    <mergeCell ref="L12:L13"/>
    <mergeCell ref="M12:M13"/>
    <mergeCell ref="N12:N13"/>
    <mergeCell ref="O12:O13"/>
    <mergeCell ref="P12:P13"/>
    <mergeCell ref="Q12:Q13"/>
    <mergeCell ref="M16:M17"/>
    <mergeCell ref="N16:N17"/>
    <mergeCell ref="O16:O17"/>
    <mergeCell ref="P16:P17"/>
    <mergeCell ref="Q16:Q17"/>
    <mergeCell ref="R16:R17"/>
    <mergeCell ref="O14:O15"/>
    <mergeCell ref="P14:P15"/>
    <mergeCell ref="Q14:Q15"/>
    <mergeCell ref="R14:R15"/>
    <mergeCell ref="M18:M19"/>
    <mergeCell ref="N18:N19"/>
    <mergeCell ref="O18:O19"/>
    <mergeCell ref="P18:P19"/>
    <mergeCell ref="Q18:Q19"/>
    <mergeCell ref="R18:R19"/>
    <mergeCell ref="C18:C19"/>
    <mergeCell ref="E18:E19"/>
    <mergeCell ref="G18:G19"/>
    <mergeCell ref="H18:H19"/>
    <mergeCell ref="J18:J19"/>
    <mergeCell ref="L18:L19"/>
    <mergeCell ref="M20:M21"/>
    <mergeCell ref="N20:N21"/>
    <mergeCell ref="O20:O21"/>
    <mergeCell ref="P20:P21"/>
    <mergeCell ref="Q20:Q21"/>
    <mergeCell ref="R20:R21"/>
    <mergeCell ref="C20:C21"/>
    <mergeCell ref="E20:E21"/>
    <mergeCell ref="G20:G21"/>
    <mergeCell ref="H20:H21"/>
    <mergeCell ref="J20:J21"/>
    <mergeCell ref="L20:L21"/>
    <mergeCell ref="M22:M23"/>
    <mergeCell ref="N22:N23"/>
    <mergeCell ref="O22:O23"/>
    <mergeCell ref="P22:P23"/>
    <mergeCell ref="Q22:Q23"/>
    <mergeCell ref="R22:R23"/>
    <mergeCell ref="C22:C23"/>
    <mergeCell ref="E22:E23"/>
    <mergeCell ref="G22:G23"/>
    <mergeCell ref="H22:H23"/>
    <mergeCell ref="J22:J23"/>
    <mergeCell ref="L22:L23"/>
    <mergeCell ref="M24:M25"/>
    <mergeCell ref="N24:N25"/>
    <mergeCell ref="O24:O25"/>
    <mergeCell ref="P24:P25"/>
    <mergeCell ref="Q24:Q25"/>
    <mergeCell ref="R24:R25"/>
    <mergeCell ref="C24:C25"/>
    <mergeCell ref="E24:E25"/>
    <mergeCell ref="G24:G25"/>
    <mergeCell ref="H24:H25"/>
    <mergeCell ref="J24:J25"/>
    <mergeCell ref="L24:L25"/>
    <mergeCell ref="M26:M27"/>
    <mergeCell ref="N26:N27"/>
    <mergeCell ref="O26:O27"/>
    <mergeCell ref="P26:P27"/>
    <mergeCell ref="Q26:Q27"/>
    <mergeCell ref="R26:R27"/>
    <mergeCell ref="C26:C27"/>
    <mergeCell ref="E26:E27"/>
    <mergeCell ref="G26:G27"/>
    <mergeCell ref="H26:H27"/>
    <mergeCell ref="J26:J27"/>
    <mergeCell ref="L26:L27"/>
    <mergeCell ref="Q30:Q31"/>
    <mergeCell ref="R30:R31"/>
    <mergeCell ref="C30:C31"/>
    <mergeCell ref="E30:E31"/>
    <mergeCell ref="G30:G31"/>
    <mergeCell ref="H30:H31"/>
    <mergeCell ref="J30:J31"/>
    <mergeCell ref="L30:L31"/>
    <mergeCell ref="M28:M29"/>
    <mergeCell ref="N28:N29"/>
    <mergeCell ref="O28:O29"/>
    <mergeCell ref="P28:P29"/>
    <mergeCell ref="Q28:Q29"/>
    <mergeCell ref="R28:R29"/>
    <mergeCell ref="C28:C29"/>
    <mergeCell ref="E28:E29"/>
    <mergeCell ref="G28:G29"/>
    <mergeCell ref="H28:H29"/>
    <mergeCell ref="J28:J29"/>
    <mergeCell ref="L28:L29"/>
    <mergeCell ref="W33:W34"/>
    <mergeCell ref="C34:C35"/>
    <mergeCell ref="E34:E35"/>
    <mergeCell ref="G34:G35"/>
    <mergeCell ref="H34:H35"/>
    <mergeCell ref="J34:J35"/>
    <mergeCell ref="L34:L35"/>
    <mergeCell ref="M34:M35"/>
    <mergeCell ref="N34:N35"/>
    <mergeCell ref="O34:O35"/>
    <mergeCell ref="M32:M33"/>
    <mergeCell ref="N32:N33"/>
    <mergeCell ref="O32:O33"/>
    <mergeCell ref="P32:P33"/>
    <mergeCell ref="Q32:Q33"/>
    <mergeCell ref="R32:R33"/>
    <mergeCell ref="C32:C33"/>
    <mergeCell ref="E32:E33"/>
    <mergeCell ref="G32:G33"/>
    <mergeCell ref="H32:H33"/>
    <mergeCell ref="J32:J33"/>
    <mergeCell ref="L32:L33"/>
    <mergeCell ref="R36:R37"/>
    <mergeCell ref="C38:C39"/>
    <mergeCell ref="E38:E39"/>
    <mergeCell ref="G38:G39"/>
    <mergeCell ref="H38:H39"/>
    <mergeCell ref="J38:J39"/>
    <mergeCell ref="P34:P35"/>
    <mergeCell ref="Q34:Q35"/>
    <mergeCell ref="R34:R35"/>
    <mergeCell ref="C36:C37"/>
    <mergeCell ref="E36:E37"/>
    <mergeCell ref="G36:G37"/>
    <mergeCell ref="H36:H37"/>
    <mergeCell ref="J36:J37"/>
    <mergeCell ref="L36:L37"/>
    <mergeCell ref="M36:M37"/>
    <mergeCell ref="C40:C41"/>
    <mergeCell ref="E40:E41"/>
    <mergeCell ref="G40:G41"/>
    <mergeCell ref="H40:H41"/>
    <mergeCell ref="J40:J41"/>
    <mergeCell ref="L40:L41"/>
    <mergeCell ref="M40:M41"/>
    <mergeCell ref="N40:N41"/>
    <mergeCell ref="O40:O41"/>
    <mergeCell ref="A50:C50"/>
    <mergeCell ref="E50:F50"/>
    <mergeCell ref="G50:H50"/>
    <mergeCell ref="I50:J50"/>
    <mergeCell ref="R44:R45"/>
    <mergeCell ref="O42:O43"/>
    <mergeCell ref="P42:P43"/>
    <mergeCell ref="Q42:Q43"/>
    <mergeCell ref="R42:R43"/>
    <mergeCell ref="C44:C45"/>
    <mergeCell ref="E44:E45"/>
    <mergeCell ref="G44:G45"/>
    <mergeCell ref="H44:H45"/>
    <mergeCell ref="J44:J45"/>
    <mergeCell ref="L44:L45"/>
    <mergeCell ref="C42:C43"/>
    <mergeCell ref="E42:E43"/>
    <mergeCell ref="G42:G43"/>
    <mergeCell ref="H42:H43"/>
    <mergeCell ref="L42:L43"/>
    <mergeCell ref="M42:M43"/>
    <mergeCell ref="N42:N43"/>
    <mergeCell ref="C46:C47"/>
    <mergeCell ref="E46:E47"/>
    <mergeCell ref="G46:G47"/>
    <mergeCell ref="H46:H47"/>
    <mergeCell ref="J46:J47"/>
    <mergeCell ref="L46:L47"/>
    <mergeCell ref="R48:R49"/>
    <mergeCell ref="C48:C49"/>
    <mergeCell ref="E48:E49"/>
    <mergeCell ref="G48:G49"/>
    <mergeCell ref="H48:H49"/>
    <mergeCell ref="J48:J49"/>
    <mergeCell ref="L48:L49"/>
    <mergeCell ref="Q48:Q49"/>
    <mergeCell ref="A52:C52"/>
    <mergeCell ref="E52:F52"/>
    <mergeCell ref="G52:H52"/>
    <mergeCell ref="I52:J52"/>
    <mergeCell ref="L52:N52"/>
    <mergeCell ref="O52:R52"/>
    <mergeCell ref="A51:C51"/>
    <mergeCell ref="E51:F51"/>
    <mergeCell ref="G51:H51"/>
    <mergeCell ref="I51:J51"/>
    <mergeCell ref="L51:N51"/>
    <mergeCell ref="O51:R51"/>
    <mergeCell ref="L50:N50"/>
    <mergeCell ref="E6:E7"/>
    <mergeCell ref="G6:G7"/>
    <mergeCell ref="H6:H7"/>
    <mergeCell ref="J6:J7"/>
    <mergeCell ref="M48:M49"/>
    <mergeCell ref="N48:N49"/>
    <mergeCell ref="O48:O49"/>
    <mergeCell ref="P48:P49"/>
    <mergeCell ref="M30:M31"/>
    <mergeCell ref="N30:N31"/>
    <mergeCell ref="O30:O31"/>
    <mergeCell ref="P30:P31"/>
    <mergeCell ref="O50:R50"/>
    <mergeCell ref="M46:M47"/>
    <mergeCell ref="N46:N47"/>
    <mergeCell ref="O46:O47"/>
    <mergeCell ref="P46:P47"/>
    <mergeCell ref="Q46:Q47"/>
    <mergeCell ref="R46:R47"/>
    <mergeCell ref="R40:R41"/>
    <mergeCell ref="R38:R39"/>
    <mergeCell ref="L38:L39"/>
    <mergeCell ref="M38:M39"/>
    <mergeCell ref="J42:J43"/>
    <mergeCell ref="M44:M45"/>
    <mergeCell ref="N44:N45"/>
    <mergeCell ref="O44:O45"/>
    <mergeCell ref="P44:P45"/>
    <mergeCell ref="Q44:Q45"/>
    <mergeCell ref="P40:P41"/>
    <mergeCell ref="Q40:Q41"/>
    <mergeCell ref="N36:N37"/>
    <mergeCell ref="O36:O37"/>
    <mergeCell ref="P36:P37"/>
    <mergeCell ref="Q36:Q37"/>
    <mergeCell ref="N38:N39"/>
    <mergeCell ref="O38:O39"/>
    <mergeCell ref="P38:P39"/>
    <mergeCell ref="Q38:Q39"/>
  </mergeCells>
  <phoneticPr fontId="4" type="noConversion"/>
  <printOptions horizontalCentered="1" verticalCentered="1"/>
  <pageMargins left="0" right="0" top="0.23622047244094491" bottom="0.15748031496062992" header="0.27559055118110237" footer="0.23622047244094491"/>
  <pageSetup paperSize="9" scale="61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楊梅5月菜單(葷)</vt:lpstr>
      <vt:lpstr>楊梅5月菜單(素) </vt:lpstr>
      <vt:lpstr>楊梅5月幼兒園菜單</vt:lpstr>
      <vt:lpstr>楊梅5月幼兒園菜單!Print_Area</vt:lpstr>
      <vt:lpstr>'楊梅5月菜單(素) '!Print_Area</vt:lpstr>
      <vt:lpstr>'楊梅5月菜單(葷)'!Print_Area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2019-04-09T06:30:23Z</cp:lastPrinted>
  <dcterms:created xsi:type="dcterms:W3CDTF">2015-09-21T03:51:41Z</dcterms:created>
  <dcterms:modified xsi:type="dcterms:W3CDTF">2019-04-25T09:21:27Z</dcterms:modified>
</cp:coreProperties>
</file>