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0F216602-3B5A-4D9A-B952-0813D3F2A19C}" xr6:coauthVersionLast="46" xr6:coauthVersionMax="46" xr10:uidLastSave="{00000000-0000-0000-0000-000000000000}"/>
  <bookViews>
    <workbookView xWindow="-120" yWindow="-120" windowWidth="24240" windowHeight="13140" tabRatio="832" activeTab="1" xr2:uid="{00000000-000D-0000-FFFF-FFFF00000000}"/>
  </bookViews>
  <sheets>
    <sheet name="楊梅2月菜單(葷)" sheetId="4" r:id="rId1"/>
    <sheet name="楊梅2月菜單(素)" sheetId="3" r:id="rId2"/>
    <sheet name="楊梅2月幼兒園菜單" sheetId="5" r:id="rId3"/>
  </sheets>
  <definedNames>
    <definedName name="_xlnm.Print_Area" localSheetId="2">楊梅2月幼兒園菜單!$A$1:$R$24</definedName>
    <definedName name="_xlnm.Print_Area" localSheetId="1">'楊梅2月菜單(素)'!$A$1:$P$29</definedName>
    <definedName name="_xlnm.Print_Area" localSheetId="0">'楊梅2月菜單(葷)'!$A$1:$P$30</definedName>
    <definedName name="Z_2533F5A2_B850_4827_AF0B_9273D21E96F6_.wvu.PrintArea" localSheetId="2" hidden="1">楊梅2月幼兒園菜單!$A$1:$R$31</definedName>
    <definedName name="Z_2533F5A2_B850_4827_AF0B_9273D21E96F6_.wvu.PrintArea" localSheetId="1" hidden="1">'楊梅2月菜單(素)'!$A$1:$P$32</definedName>
    <definedName name="Z_2533F5A2_B850_4827_AF0B_9273D21E96F6_.wvu.PrintArea" localSheetId="0" hidden="1">'楊梅2月菜單(葷)'!$A$1:$P$36</definedName>
    <definedName name="Z_2533F5A2_B850_4827_AF0B_9273D21E96F6_.wvu.Rows" localSheetId="2" hidden="1">楊梅2月幼兒園菜單!$19:$21</definedName>
    <definedName name="Z_2533F5A2_B850_4827_AF0B_9273D21E96F6_.wvu.Rows" localSheetId="1" hidden="1">'楊梅2月菜單(素)'!$21:$22</definedName>
    <definedName name="Z_2533F5A2_B850_4827_AF0B_9273D21E96F6_.wvu.Rows" localSheetId="0" hidden="1">'楊梅2月菜單(葷)'!$21:$26</definedName>
    <definedName name="Z_BA281A06_F44F_4E2E_8200_119C13A6BFB7_.wvu.Cols" localSheetId="2" hidden="1">楊梅2月幼兒園菜單!$L:$R</definedName>
    <definedName name="Z_BA281A06_F44F_4E2E_8200_119C13A6BFB7_.wvu.Cols" localSheetId="1" hidden="1">'楊梅2月菜單(素)'!$J:$P</definedName>
    <definedName name="Z_BA281A06_F44F_4E2E_8200_119C13A6BFB7_.wvu.Cols" localSheetId="0" hidden="1">'楊梅2月菜單(葷)'!$J:$P</definedName>
    <definedName name="Z_BA281A06_F44F_4E2E_8200_119C13A6BFB7_.wvu.PrintArea" localSheetId="2" hidden="1">楊梅2月幼兒園菜單!$A$1:$R$31</definedName>
    <definedName name="Z_BA281A06_F44F_4E2E_8200_119C13A6BFB7_.wvu.PrintArea" localSheetId="1" hidden="1">'楊梅2月菜單(素)'!$A$1:$P$32</definedName>
    <definedName name="Z_BA281A06_F44F_4E2E_8200_119C13A6BFB7_.wvu.PrintArea" localSheetId="0" hidden="1">'楊梅2月菜單(葷)'!$A$1:$P$36</definedName>
    <definedName name="Z_BA281A06_F44F_4E2E_8200_119C13A6BFB7_.wvu.Rows" localSheetId="2" hidden="1">楊梅2月幼兒園菜單!$19:$31</definedName>
    <definedName name="Z_BA281A06_F44F_4E2E_8200_119C13A6BFB7_.wvu.Rows" localSheetId="1" hidden="1">'楊梅2月菜單(素)'!$21:$32</definedName>
    <definedName name="Z_BA281A06_F44F_4E2E_8200_119C13A6BFB7_.wvu.Rows" localSheetId="0" hidden="1">'楊梅2月菜單(葷)'!$21:$36</definedName>
  </definedNames>
  <calcPr calcId="181029"/>
  <customWorkbookViews>
    <customWorkbookView name="全" guid="{2533F5A2-B850-4827-AF0B-9273D21E96F6}" maximized="1" windowWidth="1362" windowHeight="528" tabRatio="832" activeSheetId="1"/>
    <customWorkbookView name="師傅" guid="{BA281A06-F44F-4E2E-8200-119C13A6BFB7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R17" i="5" l="1"/>
  <c r="R15" i="5"/>
  <c r="R13" i="5"/>
  <c r="R11" i="5"/>
  <c r="R9" i="5"/>
  <c r="R7" i="5"/>
  <c r="R5" i="5"/>
  <c r="R3" i="5"/>
  <c r="A5" i="5"/>
  <c r="A7" i="5" s="1"/>
  <c r="A9" i="5" s="1"/>
  <c r="A11" i="5" s="1"/>
  <c r="A13" i="5" s="1"/>
  <c r="A15" i="5" s="1"/>
  <c r="A17" i="5" s="1"/>
  <c r="P19" i="3"/>
  <c r="P17" i="3"/>
  <c r="P15" i="3"/>
  <c r="P13" i="3"/>
  <c r="P11" i="3"/>
  <c r="P9" i="3"/>
  <c r="P7" i="3"/>
  <c r="A7" i="3"/>
  <c r="A9" i="3" s="1"/>
  <c r="A11" i="3" s="1"/>
  <c r="A13" i="3" s="1"/>
  <c r="A15" i="3" s="1"/>
  <c r="A17" i="3" s="1"/>
  <c r="A19" i="3" s="1"/>
  <c r="P5" i="3"/>
  <c r="P13" i="4"/>
  <c r="P11" i="4"/>
  <c r="P9" i="4"/>
  <c r="P7" i="4"/>
  <c r="P5" i="4"/>
  <c r="P19" i="4" l="1"/>
  <c r="P17" i="4"/>
  <c r="P15" i="4"/>
  <c r="A7" i="4" l="1"/>
  <c r="A9" i="4" s="1"/>
  <c r="A11" i="4" l="1"/>
  <c r="A13" i="4" s="1"/>
  <c r="A15" i="4" s="1"/>
  <c r="A17" i="4" s="1"/>
  <c r="A19" i="4" s="1"/>
</calcChain>
</file>

<file path=xl/sharedStrings.xml><?xml version="1.0" encoding="utf-8"?>
<sst xmlns="http://schemas.openxmlformats.org/spreadsheetml/2006/main" count="441" uniqueCount="190">
  <si>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</si>
  <si>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</si>
  <si>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</si>
  <si>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</si>
  <si>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</si>
  <si>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</si>
  <si>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</si>
  <si>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</si>
  <si>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</si>
  <si>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</si>
  <si>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</si>
  <si>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</si>
  <si>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</si>
  <si>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</si>
  <si>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</si>
  <si>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</si>
  <si>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</si>
  <si>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</si>
  <si>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</si>
  <si>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</si>
  <si>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</si>
  <si>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</si>
  <si>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</si>
  <si>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</si>
  <si>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</si>
  <si>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</si>
  <si>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</si>
  <si>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</si>
  <si>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</si>
  <si>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</si>
  <si>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</si>
  <si>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</si>
  <si>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</si>
  <si>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</si>
  <si>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</si>
  <si>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</si>
  <si>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</si>
  <si>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</si>
  <si>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</si>
  <si>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三</t>
    <phoneticPr fontId="10" type="noConversion"/>
  </si>
  <si>
    <t>糙米飯</t>
    <phoneticPr fontId="10" type="noConversion"/>
  </si>
  <si>
    <t>炒</t>
    <phoneticPr fontId="40" type="noConversion"/>
  </si>
  <si>
    <t>滷</t>
    <phoneticPr fontId="40" type="noConversion"/>
  </si>
  <si>
    <t>燒</t>
    <phoneticPr fontId="40" type="noConversion"/>
  </si>
  <si>
    <t>蕃茄豆腐湯</t>
    <phoneticPr fontId="40" type="noConversion"/>
  </si>
  <si>
    <t>四</t>
    <phoneticPr fontId="10" type="noConversion"/>
  </si>
  <si>
    <t>五</t>
    <phoneticPr fontId="40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</si>
  <si>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</si>
  <si>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</si>
  <si>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</si>
  <si>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</si>
  <si>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</si>
  <si>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</si>
  <si>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</si>
  <si>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</si>
  <si>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</si>
  <si>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</si>
  <si>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</si>
  <si>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</si>
  <si>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</si>
  <si>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</si>
  <si>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</si>
  <si>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</si>
  <si>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</si>
  <si>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</si>
  <si>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</si>
  <si>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</si>
  <si>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</si>
  <si>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</si>
  <si>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</si>
  <si>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</si>
  <si>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</si>
  <si>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 xml:space="preserve"> </t>
  </si>
  <si>
    <r>
      <t>110</t>
    </r>
    <r>
      <rPr>
        <b/>
        <sz val="14"/>
        <rFont val="標楷體"/>
        <family val="4"/>
        <charset val="136"/>
      </rPr>
      <t>年2月份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</si>
  <si>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110</t>
    </r>
    <r>
      <rPr>
        <b/>
        <sz val="14"/>
        <rFont val="標楷體"/>
        <family val="4"/>
        <charset val="136"/>
      </rPr>
      <t>年2月份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</si>
  <si>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110年2月份 楊梅國小附設幼兒園菜單</t>
    <phoneticPr fontId="4" type="noConversion"/>
  </si>
  <si>
    <t>五</t>
    <phoneticPr fontId="10" type="noConversion"/>
  </si>
  <si>
    <t>一</t>
    <phoneticPr fontId="40" type="noConversion"/>
  </si>
  <si>
    <t>芝麻飯</t>
    <phoneticPr fontId="40" type="noConversion"/>
  </si>
  <si>
    <t>小米飯</t>
    <phoneticPr fontId="40" type="noConversion"/>
  </si>
  <si>
    <t>五穀飯</t>
    <phoneticPr fontId="40" type="noConversion"/>
  </si>
  <si>
    <t>水果</t>
  </si>
  <si>
    <t>優酪乳</t>
    <phoneticPr fontId="40" type="noConversion"/>
  </si>
  <si>
    <t>產履青菜</t>
  </si>
  <si>
    <t>有機青菜</t>
  </si>
  <si>
    <t>台式油飯</t>
    <phoneticPr fontId="40" type="noConversion"/>
  </si>
  <si>
    <t>滷雞腿</t>
    <phoneticPr fontId="40" type="noConversion"/>
  </si>
  <si>
    <t>摩摩喳喳</t>
    <phoneticPr fontId="40" type="noConversion"/>
  </si>
  <si>
    <t>青蔥玉米炒蛋</t>
    <phoneticPr fontId="40" type="noConversion"/>
  </si>
  <si>
    <t>糖醋魚丁</t>
    <phoneticPr fontId="40" type="noConversion"/>
  </si>
  <si>
    <t>柴魚蒸蛋</t>
    <phoneticPr fontId="40" type="noConversion"/>
  </si>
  <si>
    <t>洗選蛋.柴魚片</t>
    <phoneticPr fontId="40" type="noConversion"/>
  </si>
  <si>
    <t>冬瓜.金針菇.</t>
    <phoneticPr fontId="40" type="noConversion"/>
  </si>
  <si>
    <t>冬瓜鮮菇湯</t>
    <phoneticPr fontId="40" type="noConversion"/>
  </si>
  <si>
    <t>味噌海帶芽湯</t>
    <phoneticPr fontId="40" type="noConversion"/>
  </si>
  <si>
    <t>海帶芽.味噌.青蔥</t>
    <phoneticPr fontId="40" type="noConversion"/>
  </si>
  <si>
    <t>韓式泡菜肉片</t>
    <phoneticPr fontId="40" type="noConversion"/>
  </si>
  <si>
    <t>香滷翅小腿</t>
    <phoneticPr fontId="40" type="noConversion"/>
  </si>
  <si>
    <t>煉乳銀絲捲</t>
    <phoneticPr fontId="40" type="noConversion"/>
  </si>
  <si>
    <t>香菇肉燥</t>
    <phoneticPr fontId="40" type="noConversion"/>
  </si>
  <si>
    <t>蛋絲白菜</t>
  </si>
  <si>
    <t>翅小腿</t>
    <phoneticPr fontId="40" type="noConversion"/>
  </si>
  <si>
    <t>銀絲捲.煉乳.七巧米</t>
    <phoneticPr fontId="40" type="noConversion"/>
  </si>
  <si>
    <t>宮保雞丁</t>
    <phoneticPr fontId="40" type="noConversion"/>
  </si>
  <si>
    <t>芹香干片</t>
    <phoneticPr fontId="40" type="noConversion"/>
  </si>
  <si>
    <t>豆干片.芹菜.肉絲.紅蘿蔔.</t>
    <phoneticPr fontId="40" type="noConversion"/>
  </si>
  <si>
    <t>三杯炒滷味</t>
    <phoneticPr fontId="40" type="noConversion"/>
  </si>
  <si>
    <t>雞腿</t>
    <phoneticPr fontId="40" type="noConversion"/>
  </si>
  <si>
    <t>蘿蔔玉米湯</t>
    <phoneticPr fontId="40" type="noConversion"/>
  </si>
  <si>
    <t>紫菜蛋花湯</t>
    <phoneticPr fontId="40" type="noConversion"/>
  </si>
  <si>
    <t>紫菜.蛋</t>
    <phoneticPr fontId="40" type="noConversion"/>
  </si>
  <si>
    <t>白蘿蔔.玉米粒.芹菜</t>
    <phoneticPr fontId="40" type="noConversion"/>
  </si>
  <si>
    <t>豆腐.大蕃茄.青蔥</t>
    <phoneticPr fontId="40" type="noConversion"/>
  </si>
  <si>
    <t>枸杞結頭湯</t>
    <phoneticPr fontId="40" type="noConversion"/>
  </si>
  <si>
    <t>枸杞.結頭菜.</t>
    <phoneticPr fontId="40" type="noConversion"/>
  </si>
  <si>
    <t>煮</t>
    <phoneticPr fontId="40" type="noConversion"/>
  </si>
  <si>
    <t>燴</t>
    <phoneticPr fontId="40" type="noConversion"/>
  </si>
  <si>
    <t>蒸</t>
    <phoneticPr fontId="40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</si>
  <si>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  <r>
      <rPr>
        <b/>
        <sz val="10"/>
        <rFont val="Arial"/>
        <family val="2"/>
      </rPr>
      <t>.</t>
    </r>
    <r>
      <rPr>
        <b/>
        <sz val="14"/>
        <color rgb="FFFF0000"/>
        <rFont val="標楷體"/>
        <family val="4"/>
        <charset val="136"/>
      </rPr>
      <t>本廠一律使用國產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標楷體"/>
        <family val="4"/>
        <charset val="136"/>
      </rPr>
      <t>台灣</t>
    </r>
    <r>
      <rPr>
        <b/>
        <sz val="14"/>
        <color rgb="FFFF0000"/>
        <rFont val="Arial"/>
        <family val="2"/>
      </rPr>
      <t>)</t>
    </r>
    <r>
      <rPr>
        <b/>
        <sz val="14"/>
        <color rgb="FFFF0000"/>
        <rFont val="標楷體"/>
        <family val="4"/>
        <charset val="136"/>
      </rPr>
      <t>豬肉</t>
    </r>
    <phoneticPr fontId="40" type="noConversion"/>
  </si>
  <si>
    <t>生日蛋糕</t>
  </si>
  <si>
    <t>慶生蛋糕</t>
    <phoneticPr fontId="40" type="noConversion"/>
  </si>
  <si>
    <t>水果拼盤</t>
  </si>
  <si>
    <t>果醬吐司+低糖豆漿</t>
    <phoneticPr fontId="40" type="noConversion"/>
  </si>
  <si>
    <t>吐司.果醬.低糖豆漿</t>
    <phoneticPr fontId="40" type="noConversion"/>
  </si>
  <si>
    <t>蔥油拌麵線+香菇雞湯</t>
    <phoneticPr fontId="40" type="noConversion"/>
  </si>
  <si>
    <t>白麵線.油蔥.香菇.雞丁.高麗菜</t>
    <phoneticPr fontId="40" type="noConversion"/>
  </si>
  <si>
    <t>香菇麵疙瘩</t>
    <phoneticPr fontId="40" type="noConversion"/>
  </si>
  <si>
    <t>麵疙瘩.香菇絲.木耳.大白菜</t>
    <phoneticPr fontId="40" type="noConversion"/>
  </si>
  <si>
    <t>蘿蔔糕+玉米蛋花湯</t>
    <phoneticPr fontId="40" type="noConversion"/>
  </si>
  <si>
    <t>蘿蔔糕.玉米粒.蛋</t>
    <phoneticPr fontId="40" type="noConversion"/>
  </si>
  <si>
    <t>奶皇包+薏仁米漿</t>
    <phoneticPr fontId="40" type="noConversion"/>
  </si>
  <si>
    <t>奶皇包.薏仁米漿</t>
    <phoneticPr fontId="40" type="noConversion"/>
  </si>
  <si>
    <t>燒賣+蘿蔔丸片湯</t>
    <phoneticPr fontId="40" type="noConversion"/>
  </si>
  <si>
    <t>燒賣.白蘿蔔.丸片.芹菜</t>
    <phoneticPr fontId="40" type="noConversion"/>
  </si>
  <si>
    <t>拉麵.清胸肉.青菜.玉米粒.味噌</t>
    <phoneticPr fontId="40" type="noConversion"/>
  </si>
  <si>
    <t>味噌拉麵</t>
    <phoneticPr fontId="40" type="noConversion"/>
  </si>
  <si>
    <t>魚片粥</t>
    <phoneticPr fontId="40" type="noConversion"/>
  </si>
  <si>
    <t>鯛魚片.青菜.玉米粒.芹菜</t>
    <phoneticPr fontId="40" type="noConversion"/>
  </si>
  <si>
    <t>燒仙草</t>
    <phoneticPr fontId="40" type="noConversion"/>
  </si>
  <si>
    <t>仙草原汁.QQ結.二砂</t>
    <phoneticPr fontId="40" type="noConversion"/>
  </si>
  <si>
    <t>小餐包+麥茶</t>
    <phoneticPr fontId="40" type="noConversion"/>
  </si>
  <si>
    <t>小餐包*2.麥茶包.二砂</t>
    <phoneticPr fontId="40" type="noConversion"/>
  </si>
  <si>
    <t>山藥.排骨丁.紅棗</t>
    <phoneticPr fontId="40" type="noConversion"/>
  </si>
  <si>
    <t>紅棗山藥排骨湯</t>
    <phoneticPr fontId="40" type="noConversion"/>
  </si>
  <si>
    <t>餛飩湯</t>
    <phoneticPr fontId="40" type="noConversion"/>
  </si>
  <si>
    <t>餛飩.青菜.蛋</t>
    <phoneticPr fontId="40" type="noConversion"/>
  </si>
  <si>
    <t>豆腐.大蕃茄.</t>
    <phoneticPr fontId="40" type="noConversion"/>
  </si>
  <si>
    <t>海帶芽.味噌.</t>
    <phoneticPr fontId="40" type="noConversion"/>
  </si>
  <si>
    <t>洗選蛋.</t>
    <phoneticPr fontId="40" type="noConversion"/>
  </si>
  <si>
    <t>豆干片.芹菜..紅蘿蔔.</t>
    <phoneticPr fontId="40" type="noConversion"/>
  </si>
  <si>
    <t>洗選蛋.玉米粒.紅蘿蔔</t>
    <phoneticPr fontId="40" type="noConversion"/>
  </si>
  <si>
    <t>鹽酥拼盤</t>
    <phoneticPr fontId="40" type="noConversion"/>
  </si>
  <si>
    <t>百頁片青椒.</t>
    <phoneticPr fontId="40" type="noConversion"/>
  </si>
  <si>
    <t>紅燒百頁豆腐</t>
    <phoneticPr fontId="40" type="noConversion"/>
  </si>
  <si>
    <t>宮保干丁</t>
    <phoneticPr fontId="40" type="noConversion"/>
  </si>
  <si>
    <t>蠔油素雞</t>
    <phoneticPr fontId="40" type="noConversion"/>
  </si>
  <si>
    <t>素雞</t>
    <phoneticPr fontId="40" type="noConversion"/>
  </si>
  <si>
    <t>什錦雙花</t>
    <phoneticPr fontId="40" type="noConversion"/>
  </si>
  <si>
    <t>芋頭.西谷米.綠豆.椰奶.二砂</t>
    <phoneticPr fontId="40" type="noConversion"/>
  </si>
  <si>
    <r>
      <t>芋頭.西谷米.</t>
    </r>
    <r>
      <rPr>
        <sz val="12"/>
        <color rgb="FFFF0000"/>
        <rFont val="標楷體"/>
        <family val="4"/>
        <charset val="136"/>
      </rPr>
      <t>綠豆</t>
    </r>
    <r>
      <rPr>
        <sz val="12"/>
        <color indexed="8"/>
        <rFont val="標楷體"/>
        <family val="4"/>
        <charset val="136"/>
      </rPr>
      <t>.椰奶.二砂</t>
    </r>
    <phoneticPr fontId="40" type="noConversion"/>
  </si>
  <si>
    <t>洗選蛋.玉米粒.紅蘿蔔.</t>
    <phoneticPr fontId="40" type="noConversion"/>
  </si>
  <si>
    <t>長糯米.肉絲.豆乾丁.</t>
    <phoneticPr fontId="40" type="noConversion"/>
  </si>
  <si>
    <t>肉片.黃豆芽.紅蘿蔔.蒜片</t>
    <phoneticPr fontId="40" type="noConversion"/>
  </si>
  <si>
    <t>南瓜.</t>
    <phoneticPr fontId="40" type="noConversion"/>
  </si>
  <si>
    <t>養生南瓜</t>
    <phoneticPr fontId="40" type="noConversion"/>
  </si>
  <si>
    <t>黃油麵..大白菜.肉絲</t>
    <phoneticPr fontId="40" type="noConversion"/>
  </si>
  <si>
    <t>絞肉.豆干絞碎.刈薯</t>
    <phoneticPr fontId="40" type="noConversion"/>
  </si>
  <si>
    <t>雞丁.白蘿蔔紅蘿蔔</t>
    <phoneticPr fontId="40" type="noConversion"/>
  </si>
  <si>
    <t>紅燒雞</t>
    <phoneticPr fontId="40" type="noConversion"/>
  </si>
  <si>
    <t>大白菜.蛋..紅蘿蔔</t>
    <phoneticPr fontId="40" type="noConversion"/>
  </si>
  <si>
    <t>雞丁.洋蔥.四分干丁.</t>
    <phoneticPr fontId="40" type="noConversion"/>
  </si>
  <si>
    <t>水鯊丁.洋蔥.青椒.</t>
    <phoneticPr fontId="40" type="noConversion"/>
  </si>
  <si>
    <t>杏鮑菇.四分干丁.</t>
    <phoneticPr fontId="40" type="noConversion"/>
  </si>
  <si>
    <t>長糯米.豆乾丁.</t>
    <phoneticPr fontId="40" type="noConversion"/>
  </si>
  <si>
    <t>南瓜</t>
    <phoneticPr fontId="40" type="noConversion"/>
  </si>
  <si>
    <t>五香豆包</t>
    <phoneticPr fontId="40" type="noConversion"/>
  </si>
  <si>
    <t>生豆包</t>
    <phoneticPr fontId="40" type="noConversion"/>
  </si>
  <si>
    <t>青白花.紅蘿蔔</t>
    <phoneticPr fontId="40" type="noConversion"/>
  </si>
  <si>
    <t>麵輪.豆干絞碎.刈薯</t>
    <phoneticPr fontId="40" type="noConversion"/>
  </si>
  <si>
    <t>杏鮑菇鮮蔬.地瓜</t>
    <phoneticPr fontId="40" type="noConversion"/>
  </si>
  <si>
    <t>椒鹽魚丁</t>
    <phoneticPr fontId="40" type="noConversion"/>
  </si>
  <si>
    <t>水鯊丁.地瓜.</t>
    <phoneticPr fontId="40" type="noConversion"/>
  </si>
  <si>
    <t>古早味肉燥</t>
    <phoneticPr fontId="40" type="noConversion"/>
  </si>
  <si>
    <t>麵腸.菇.米血糕.海帶</t>
    <phoneticPr fontId="40" type="noConversion"/>
  </si>
  <si>
    <t>麵線羹</t>
    <phoneticPr fontId="40" type="noConversion"/>
  </si>
  <si>
    <t>麵腸..素米血糕.菇.海帶</t>
    <phoneticPr fontId="40" type="noConversion"/>
  </si>
  <si>
    <t>黃油麵..大白菜.豆包絲</t>
    <phoneticPr fontId="40" type="noConversion"/>
  </si>
  <si>
    <t>三角薯餅</t>
    <phoneticPr fontId="40" type="noConversion"/>
  </si>
  <si>
    <t>素三角薯餅</t>
    <phoneticPr fontId="40" type="noConversion"/>
  </si>
  <si>
    <t>中華豆花(花生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</si>
</sst>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  <numFmt numFmtId="180" formatCode="0.0"/>
    <numFmt numFmtId="181" formatCode="0.0_);[Red]\(0.0\)"/>
  </numFmts>
  <fonts count="46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0"/>
      <name val="Arial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FF0000"/>
      <name val="Arial"/>
      <family val="2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2" fillId="0" borderId="0" applyNumberFormat="0" applyBorder="0" applyProtection="0">
      <alignment horizontal="center" vertical="center"/>
    </xf>
    <xf numFmtId="0" fontId="22" fillId="0" borderId="0" applyNumberFormat="0" applyBorder="0" applyProtection="0">
      <alignment horizontal="center" vertical="center" textRotation="90"/>
    </xf>
    <xf numFmtId="0" fontId="23" fillId="0" borderId="0" applyNumberFormat="0" applyBorder="0" applyProtection="0">
      <alignment vertical="center"/>
    </xf>
    <xf numFmtId="179" fontId="23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4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5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  <xf numFmtId="179" fontId="1" fillId="0" borderId="0" applyBorder="0" applyProtection="0">
      <alignment vertical="center"/>
    </xf>
    <xf numFmtId="179" fontId="6" fillId="0" borderId="0">
      <alignment vertical="center"/>
    </xf>
    <xf numFmtId="179" fontId="6" fillId="0" borderId="0">
      <alignment vertical="center"/>
    </xf>
    <xf numFmtId="179" fontId="41" fillId="0" borderId="0">
      <alignment vertical="center"/>
    </xf>
    <xf numFmtId="179" fontId="25" fillId="0" borderId="0">
      <alignment vertical="center"/>
    </xf>
    <xf numFmtId="179" fontId="1" fillId="0" borderId="0">
      <alignment vertical="center"/>
    </xf>
    <xf numFmtId="179" fontId="1" fillId="0" borderId="0" applyBorder="0" applyProtection="0">
      <alignment vertical="center"/>
    </xf>
    <xf numFmtId="179" fontId="24" fillId="0" borderId="0">
      <alignment vertical="center"/>
    </xf>
  </cellStyleXfs>
  <cellXfs count="319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>
      <alignment vertical="center" shrinkToFit="1"/>
    </xf>
    <xf numFmtId="178" fontId="18" fillId="2" borderId="0" xfId="1" applyNumberFormat="1" applyFont="1" applyFill="1" applyBorder="1">
      <alignment vertical="center"/>
    </xf>
    <xf numFmtId="0" fontId="15" fillId="2" borderId="0" xfId="2" applyFont="1" applyFill="1" applyAlignment="1">
      <alignment vertical="center"/>
    </xf>
    <xf numFmtId="0" fontId="15" fillId="2" borderId="0" xfId="2" applyFont="1" applyFill="1" applyAlignment="1"/>
    <xf numFmtId="0" fontId="20" fillId="2" borderId="0" xfId="2" applyFont="1" applyFill="1" applyAlignment="1">
      <alignment vertical="center"/>
    </xf>
    <xf numFmtId="178" fontId="20" fillId="2" borderId="0" xfId="2" applyNumberFormat="1" applyFont="1" applyFill="1" applyAlignment="1">
      <alignment vertical="center"/>
    </xf>
    <xf numFmtId="0" fontId="26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177" fontId="12" fillId="0" borderId="15" xfId="1" applyNumberFormat="1" applyFont="1" applyFill="1" applyBorder="1" applyAlignment="1">
      <alignment horizontal="center" vertical="center" wrapText="1"/>
    </xf>
    <xf numFmtId="177" fontId="12" fillId="0" borderId="6" xfId="1" applyNumberFormat="1" applyFont="1" applyFill="1" applyBorder="1" applyAlignment="1">
      <alignment horizontal="center" vertical="center" wrapText="1"/>
    </xf>
    <xf numFmtId="177" fontId="12" fillId="0" borderId="13" xfId="1" applyNumberFormat="1" applyFont="1" applyFill="1" applyBorder="1" applyAlignment="1">
      <alignment horizontal="center" vertical="center" wrapText="1"/>
    </xf>
    <xf numFmtId="177" fontId="13" fillId="0" borderId="8" xfId="1" applyNumberFormat="1" applyFont="1" applyFill="1" applyBorder="1" applyAlignment="1">
      <alignment horizontal="center" vertical="top" wrapTex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31" fillId="0" borderId="18" xfId="1" applyFont="1" applyFill="1" applyBorder="1" applyAlignment="1">
      <alignment horizontal="center" vertical="center" wrapText="1"/>
    </xf>
    <xf numFmtId="0" fontId="31" fillId="0" borderId="19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 applyProtection="1">
      <alignment vertical="center" shrinkToFit="1"/>
    </xf>
    <xf numFmtId="0" fontId="14" fillId="2" borderId="0" xfId="15" applyFont="1" applyFill="1" applyAlignment="1">
      <alignment vertical="center" shrinkToFit="1"/>
    </xf>
    <xf numFmtId="0" fontId="14" fillId="2" borderId="0" xfId="1" applyFont="1" applyFill="1" applyAlignment="1">
      <alignment vertical="center" shrinkToFit="1"/>
    </xf>
    <xf numFmtId="0" fontId="14" fillId="2" borderId="0" xfId="15" applyFont="1" applyFill="1" applyAlignment="1">
      <alignment horizontal="center" vertical="center" shrinkToFit="1"/>
    </xf>
    <xf numFmtId="0" fontId="14" fillId="2" borderId="0" xfId="1" applyFont="1" applyFill="1">
      <alignment vertical="center"/>
    </xf>
    <xf numFmtId="178" fontId="14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0" fillId="0" borderId="0" xfId="19" applyFont="1" applyAlignment="1">
      <alignment horizontal="left" vertical="center"/>
    </xf>
    <xf numFmtId="0" fontId="20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19" fillId="0" borderId="0" xfId="34" applyFont="1" applyFill="1" applyAlignment="1">
      <alignment vertical="center" wrapText="1" shrinkToFit="1"/>
    </xf>
    <xf numFmtId="0" fontId="19" fillId="0" borderId="0" xfId="19" applyFont="1" applyFill="1" applyAlignment="1">
      <alignment horizontal="center" vertical="center" wrapText="1" shrinkToFit="1"/>
    </xf>
    <xf numFmtId="0" fontId="19" fillId="0" borderId="0" xfId="19" applyFont="1" applyFill="1" applyAlignment="1">
      <alignment vertical="center" wrapText="1" shrinkToFit="1"/>
    </xf>
    <xf numFmtId="178" fontId="19" fillId="0" borderId="0" xfId="34" applyNumberFormat="1" applyFont="1" applyFill="1" applyBorder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20" fillId="0" borderId="0" xfId="19" applyFont="1" applyAlignment="1">
      <alignment horizontal="center" vertical="center" wrapText="1" shrinkToFit="1"/>
    </xf>
    <xf numFmtId="178" fontId="20" fillId="0" borderId="0" xfId="19" applyNumberFormat="1" applyFont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0" fillId="0" borderId="0" xfId="19" applyFont="1" applyAlignment="1">
      <alignment horizontal="left" vertical="center" wrapText="1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14" fillId="0" borderId="38" xfId="1" applyFont="1" applyFill="1" applyBorder="1" applyAlignment="1" applyProtection="1">
      <alignment horizontal="center" vertical="center" shrinkToFit="1"/>
    </xf>
    <xf numFmtId="0" fontId="34" fillId="0" borderId="33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38" fillId="0" borderId="36" xfId="1" applyFont="1" applyFill="1" applyBorder="1" applyAlignment="1" applyProtection="1">
      <alignment horizontal="center" vertical="center" shrinkToFit="1"/>
    </xf>
    <xf numFmtId="0" fontId="21" fillId="0" borderId="0" xfId="19" applyFont="1" applyAlignment="1">
      <alignment horizontal="right" vertical="center" wrapText="1" shrinkToFit="1"/>
    </xf>
    <xf numFmtId="0" fontId="21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29" fillId="3" borderId="10" xfId="1" applyFont="1" applyFill="1" applyBorder="1" applyAlignment="1" applyProtection="1">
      <alignment vertical="center" shrinkToFit="1"/>
    </xf>
    <xf numFmtId="177" fontId="12" fillId="3" borderId="13" xfId="1" applyNumberFormat="1" applyFont="1" applyFill="1" applyBorder="1" applyAlignment="1">
      <alignment horizontal="center" vertical="top" wrapText="1"/>
    </xf>
    <xf numFmtId="177" fontId="37" fillId="3" borderId="12" xfId="1" applyNumberFormat="1" applyFont="1" applyFill="1" applyBorder="1" applyAlignment="1">
      <alignment horizontal="center" vertical="top" wrapText="1"/>
    </xf>
    <xf numFmtId="0" fontId="29" fillId="3" borderId="10" xfId="20" applyFont="1" applyFill="1" applyBorder="1" applyAlignment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8" fillId="0" borderId="10" xfId="1" applyFont="1" applyFill="1" applyBorder="1" applyAlignment="1" applyProtection="1">
      <alignment vertical="center" shrinkToFit="1"/>
    </xf>
    <xf numFmtId="0" fontId="28" fillId="0" borderId="16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8" fillId="3" borderId="16" xfId="1" applyFont="1" applyFill="1" applyBorder="1" applyAlignment="1" applyProtection="1">
      <alignment vertical="center" shrinkToFit="1"/>
    </xf>
    <xf numFmtId="0" fontId="28" fillId="3" borderId="16" xfId="20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30" fillId="0" borderId="0" xfId="0" applyFont="1" applyFill="1" applyBorder="1" applyAlignment="1">
      <alignment vertical="center" wrapText="1" shrinkToFit="1"/>
    </xf>
    <xf numFmtId="177" fontId="12" fillId="0" borderId="0" xfId="1" applyNumberFormat="1" applyFont="1" applyFill="1" applyBorder="1" applyAlignment="1" applyProtection="1">
      <alignment horizontal="left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30" fillId="0" borderId="16" xfId="0" applyFont="1" applyFill="1" applyBorder="1" applyAlignment="1">
      <alignment vertical="center" wrapText="1" shrinkToFit="1"/>
    </xf>
    <xf numFmtId="179" fontId="5" fillId="2" borderId="0" xfId="42" applyFont="1" applyFill="1" applyBorder="1" applyAlignment="1" applyProtection="1">
      <alignment vertical="center" shrinkToFit="1"/>
    </xf>
    <xf numFmtId="179" fontId="5" fillId="2" borderId="0" xfId="43" applyFont="1" applyFill="1" applyAlignment="1">
      <alignment vertical="center" shrinkToFit="1"/>
    </xf>
    <xf numFmtId="179" fontId="7" fillId="0" borderId="26" xfId="42" applyFont="1" applyFill="1" applyBorder="1" applyAlignment="1" applyProtection="1">
      <alignment horizontal="center" vertical="center" shrinkToFit="1"/>
    </xf>
    <xf numFmtId="179" fontId="8" fillId="0" borderId="27" xfId="42" applyFont="1" applyFill="1" applyBorder="1" applyAlignment="1" applyProtection="1">
      <alignment horizontal="center" vertical="center" shrinkToFit="1"/>
    </xf>
    <xf numFmtId="179" fontId="7" fillId="0" borderId="27" xfId="42" applyFont="1" applyFill="1" applyBorder="1" applyAlignment="1" applyProtection="1">
      <alignment horizontal="center" vertical="center" shrinkToFit="1"/>
    </xf>
    <xf numFmtId="179" fontId="7" fillId="0" borderId="18" xfId="42" applyFont="1" applyFill="1" applyBorder="1" applyAlignment="1" applyProtection="1">
      <alignment horizontal="center" vertical="center" shrinkToFit="1"/>
    </xf>
    <xf numFmtId="179" fontId="7" fillId="0" borderId="30" xfId="42" applyFont="1" applyFill="1" applyBorder="1" applyAlignment="1" applyProtection="1">
      <alignment horizontal="center" vertical="center" shrinkToFit="1"/>
    </xf>
    <xf numFmtId="179" fontId="14" fillId="0" borderId="38" xfId="42" applyFont="1" applyFill="1" applyBorder="1" applyAlignment="1" applyProtection="1">
      <alignment horizontal="center" vertical="center" shrinkToFit="1"/>
    </xf>
    <xf numFmtId="179" fontId="31" fillId="0" borderId="25" xfId="42" applyFont="1" applyFill="1" applyBorder="1" applyAlignment="1">
      <alignment horizontal="center" vertical="center" wrapText="1"/>
    </xf>
    <xf numFmtId="179" fontId="31" fillId="0" borderId="18" xfId="42" applyFont="1" applyFill="1" applyBorder="1" applyAlignment="1">
      <alignment horizontal="center" vertical="center" wrapText="1"/>
    </xf>
    <xf numFmtId="179" fontId="31" fillId="0" borderId="19" xfId="42" applyFont="1" applyFill="1" applyBorder="1" applyAlignment="1">
      <alignment horizontal="center" vertical="center" wrapText="1"/>
    </xf>
    <xf numFmtId="179" fontId="5" fillId="0" borderId="0" xfId="42" applyFont="1" applyFill="1" applyBorder="1" applyAlignment="1" applyProtection="1">
      <alignment vertical="center" shrinkToFit="1"/>
    </xf>
    <xf numFmtId="179" fontId="2" fillId="0" borderId="0" xfId="42" applyFont="1" applyFill="1" applyBorder="1" applyAlignment="1" applyProtection="1">
      <alignment vertical="center" shrinkToFit="1"/>
    </xf>
    <xf numFmtId="179" fontId="5" fillId="0" borderId="0" xfId="43" applyFont="1" applyFill="1" applyAlignment="1">
      <alignment vertical="center" shrinkToFit="1"/>
    </xf>
    <xf numFmtId="179" fontId="12" fillId="2" borderId="0" xfId="42" applyFont="1" applyFill="1" applyBorder="1" applyAlignment="1" applyProtection="1">
      <alignment vertical="center" shrinkToFit="1"/>
    </xf>
    <xf numFmtId="179" fontId="7" fillId="2" borderId="0" xfId="42" applyFont="1" applyFill="1" applyBorder="1" applyAlignment="1" applyProtection="1">
      <alignment vertical="center" shrinkToFit="1"/>
    </xf>
    <xf numFmtId="179" fontId="28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 applyProtection="1">
      <alignment vertical="center" shrinkToFit="1"/>
    </xf>
    <xf numFmtId="179" fontId="29" fillId="0" borderId="0" xfId="42" applyFont="1" applyFill="1" applyBorder="1" applyAlignment="1" applyProtection="1">
      <alignment horizontal="left" vertical="center" shrinkToFit="1"/>
    </xf>
    <xf numFmtId="179" fontId="26" fillId="2" borderId="0" xfId="42" applyFont="1" applyFill="1" applyBorder="1" applyAlignment="1" applyProtection="1">
      <alignment vertical="center" shrinkToFit="1"/>
    </xf>
    <xf numFmtId="179" fontId="27" fillId="2" borderId="0" xfId="42" applyFont="1" applyFill="1" applyBorder="1" applyAlignment="1" applyProtection="1">
      <alignment vertical="center" shrinkToFit="1"/>
    </xf>
    <xf numFmtId="179" fontId="12" fillId="0" borderId="0" xfId="42" applyFont="1" applyFill="1" applyBorder="1" applyAlignment="1" applyProtection="1">
      <alignment vertical="center" shrinkToFit="1"/>
    </xf>
    <xf numFmtId="179" fontId="30" fillId="0" borderId="0" xfId="42" applyFont="1" applyFill="1" applyBorder="1" applyAlignment="1">
      <alignment vertical="center" shrinkToFit="1"/>
    </xf>
    <xf numFmtId="179" fontId="8" fillId="0" borderId="0" xfId="42" applyFont="1" applyFill="1" applyBorder="1" applyAlignment="1">
      <alignment vertical="center" shrinkToFit="1"/>
    </xf>
    <xf numFmtId="179" fontId="13" fillId="0" borderId="0" xfId="42" applyFont="1" applyFill="1" applyBorder="1" applyAlignment="1" applyProtection="1">
      <alignment vertical="center" shrinkToFit="1"/>
    </xf>
    <xf numFmtId="179" fontId="8" fillId="0" borderId="0" xfId="42" applyFont="1" applyFill="1" applyBorder="1" applyAlignment="1" applyProtection="1">
      <alignment vertical="center" shrinkToFit="1"/>
    </xf>
    <xf numFmtId="0" fontId="8" fillId="0" borderId="3" xfId="47" applyNumberFormat="1" applyFont="1" applyBorder="1" applyAlignment="1">
      <alignment horizontal="center" vertical="center" wrapText="1"/>
    </xf>
    <xf numFmtId="0" fontId="8" fillId="0" borderId="3" xfId="44" applyNumberFormat="1" applyFont="1" applyFill="1" applyBorder="1" applyAlignment="1">
      <alignment horizontal="center" shrinkToFit="1"/>
    </xf>
    <xf numFmtId="0" fontId="8" fillId="0" borderId="9" xfId="47" applyNumberFormat="1" applyFont="1" applyBorder="1" applyAlignment="1">
      <alignment horizontal="center" vertical="center" wrapText="1"/>
    </xf>
    <xf numFmtId="0" fontId="8" fillId="0" borderId="9" xfId="44" applyNumberFormat="1" applyFont="1" applyFill="1" applyBorder="1" applyAlignment="1">
      <alignment horizontal="center" shrinkToFit="1"/>
    </xf>
    <xf numFmtId="179" fontId="28" fillId="0" borderId="0" xfId="44" applyFont="1" applyFill="1" applyAlignment="1">
      <alignment vertical="center" shrinkToFit="1"/>
    </xf>
    <xf numFmtId="179" fontId="19" fillId="0" borderId="0" xfId="48" applyFont="1" applyFill="1" applyAlignment="1">
      <alignment vertical="center" wrapText="1" shrinkToFit="1"/>
    </xf>
    <xf numFmtId="179" fontId="19" fillId="0" borderId="0" xfId="49" applyFont="1" applyFill="1" applyAlignment="1">
      <alignment horizontal="center" vertical="center" wrapText="1" shrinkToFit="1"/>
    </xf>
    <xf numFmtId="179" fontId="19" fillId="0" borderId="0" xfId="49" applyFont="1" applyFill="1" applyAlignment="1">
      <alignment vertical="center" wrapText="1" shrinkToFit="1"/>
    </xf>
    <xf numFmtId="178" fontId="19" fillId="0" borderId="0" xfId="48" applyNumberFormat="1" applyFont="1" applyFill="1" applyBorder="1" applyAlignment="1">
      <alignment vertical="center" wrapText="1" shrinkToFit="1"/>
    </xf>
    <xf numFmtId="178" fontId="20" fillId="2" borderId="0" xfId="43" applyNumberFormat="1" applyFont="1" applyFill="1" applyAlignment="1">
      <alignment vertical="center"/>
    </xf>
    <xf numFmtId="179" fontId="20" fillId="2" borderId="0" xfId="43" applyFont="1" applyFill="1" applyAlignment="1">
      <alignment vertical="center"/>
    </xf>
    <xf numFmtId="179" fontId="20" fillId="0" borderId="0" xfId="49" applyFont="1" applyAlignment="1">
      <alignment horizontal="left" vertical="center"/>
    </xf>
    <xf numFmtId="179" fontId="20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 wrapText="1" shrinkToFit="1"/>
    </xf>
    <xf numFmtId="178" fontId="20" fillId="0" borderId="0" xfId="49" applyNumberFormat="1" applyFont="1" applyAlignment="1">
      <alignment vertical="center" wrapText="1" shrinkToFit="1"/>
    </xf>
    <xf numFmtId="179" fontId="21" fillId="0" borderId="0" xfId="49" applyFont="1" applyAlignment="1">
      <alignment vertical="center"/>
    </xf>
    <xf numFmtId="179" fontId="21" fillId="0" borderId="0" xfId="49" applyFont="1" applyAlignment="1">
      <alignment horizontal="right" vertical="center" wrapText="1" shrinkToFit="1"/>
    </xf>
    <xf numFmtId="179" fontId="21" fillId="0" borderId="0" xfId="49" applyFont="1" applyAlignment="1">
      <alignment vertical="center" wrapText="1" shrinkToFit="1"/>
    </xf>
    <xf numFmtId="179" fontId="20" fillId="0" borderId="0" xfId="49" applyFont="1" applyAlignment="1">
      <alignment horizontal="center" vertical="center"/>
    </xf>
    <xf numFmtId="179" fontId="20" fillId="0" borderId="0" xfId="49" applyFont="1" applyAlignment="1">
      <alignment horizontal="left" vertical="center" wrapText="1" shrinkToFit="1"/>
    </xf>
    <xf numFmtId="179" fontId="7" fillId="2" borderId="0" xfId="42" applyFont="1" applyFill="1" applyAlignment="1">
      <alignment horizontal="left" vertical="center" shrinkToFit="1"/>
    </xf>
    <xf numFmtId="179" fontId="14" fillId="2" borderId="0" xfId="42" applyFont="1" applyFill="1" applyAlignment="1">
      <alignment vertical="center" shrinkToFit="1"/>
    </xf>
    <xf numFmtId="179" fontId="14" fillId="2" borderId="0" xfId="46" applyFont="1" applyFill="1" applyAlignment="1">
      <alignment horizontal="center" vertical="center" shrinkToFit="1"/>
    </xf>
    <xf numFmtId="179" fontId="14" fillId="2" borderId="0" xfId="46" applyFont="1" applyFill="1" applyAlignment="1">
      <alignment vertical="center" shrinkToFit="1"/>
    </xf>
    <xf numFmtId="179" fontId="14" fillId="2" borderId="0" xfId="42" applyFont="1" applyFill="1">
      <alignment vertical="center"/>
    </xf>
    <xf numFmtId="178" fontId="14" fillId="2" borderId="0" xfId="42" applyNumberFormat="1" applyFont="1" applyFill="1" applyBorder="1">
      <alignment vertical="center"/>
    </xf>
    <xf numFmtId="179" fontId="7" fillId="2" borderId="0" xfId="46" applyFont="1" applyFill="1" applyAlignment="1">
      <alignment vertical="center"/>
    </xf>
    <xf numFmtId="179" fontId="5" fillId="2" borderId="0" xfId="42" applyFont="1" applyFill="1" applyBorder="1" applyAlignment="1" applyProtection="1">
      <alignment horizontal="left" vertical="center" shrinkToFit="1"/>
    </xf>
    <xf numFmtId="176" fontId="5" fillId="2" borderId="0" xfId="42" applyNumberFormat="1" applyFont="1" applyFill="1" applyBorder="1" applyAlignment="1" applyProtection="1">
      <alignment vertical="center" shrinkToFit="1"/>
    </xf>
    <xf numFmtId="179" fontId="8" fillId="0" borderId="0" xfId="42" quotePrefix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179" fontId="8" fillId="0" borderId="18" xfId="42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179" fontId="28" fillId="0" borderId="0" xfId="42" applyFont="1" applyFill="1" applyBorder="1" applyAlignment="1" applyProtection="1">
      <alignment horizontal="center" vertical="center" shrinkToFit="1"/>
    </xf>
    <xf numFmtId="179" fontId="7" fillId="2" borderId="0" xfId="43" applyFont="1" applyFill="1" applyBorder="1" applyAlignment="1">
      <alignment vertical="center" shrinkToFit="1"/>
    </xf>
    <xf numFmtId="176" fontId="7" fillId="2" borderId="22" xfId="43" applyNumberFormat="1" applyFont="1" applyFill="1" applyBorder="1" applyAlignment="1">
      <alignment vertical="center" shrinkToFit="1"/>
    </xf>
    <xf numFmtId="179" fontId="3" fillId="2" borderId="0" xfId="42" applyFont="1" applyFill="1" applyBorder="1" applyAlignment="1" applyProtection="1">
      <alignment horizontal="center" vertical="center" shrinkToFit="1"/>
    </xf>
    <xf numFmtId="179" fontId="5" fillId="2" borderId="0" xfId="43" applyFont="1" applyFill="1" applyBorder="1" applyAlignment="1">
      <alignment vertical="center" shrinkToFit="1"/>
    </xf>
    <xf numFmtId="179" fontId="2" fillId="2" borderId="0" xfId="42" applyFont="1" applyFill="1" applyBorder="1" applyAlignment="1" applyProtection="1">
      <alignment vertical="center" shrinkToFit="1"/>
    </xf>
    <xf numFmtId="179" fontId="5" fillId="2" borderId="0" xfId="42" applyFont="1" applyFill="1" applyBorder="1" applyAlignment="1" applyProtection="1">
      <alignment horizontal="center" vertical="center" shrinkToFit="1"/>
    </xf>
    <xf numFmtId="179" fontId="30" fillId="2" borderId="4" xfId="42" applyFont="1" applyFill="1" applyBorder="1" applyAlignment="1">
      <alignment vertical="center" shrinkToFit="1"/>
    </xf>
    <xf numFmtId="179" fontId="8" fillId="2" borderId="7" xfId="42" applyFont="1" applyFill="1" applyBorder="1" applyAlignment="1">
      <alignment vertical="center" shrinkToFit="1"/>
    </xf>
    <xf numFmtId="179" fontId="8" fillId="2" borderId="10" xfId="42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0" fontId="8" fillId="2" borderId="7" xfId="1" applyFont="1" applyFill="1" applyBorder="1" applyAlignment="1">
      <alignment vertical="center" shrinkToFit="1"/>
    </xf>
    <xf numFmtId="179" fontId="8" fillId="2" borderId="16" xfId="42" applyFont="1" applyFill="1" applyBorder="1" applyAlignment="1">
      <alignment vertical="center" shrinkToFit="1"/>
    </xf>
    <xf numFmtId="179" fontId="8" fillId="0" borderId="7" xfId="47" applyFont="1" applyBorder="1" applyAlignment="1">
      <alignment horizontal="center" vertical="center" wrapText="1"/>
    </xf>
    <xf numFmtId="179" fontId="8" fillId="0" borderId="7" xfId="44" applyFont="1" applyFill="1" applyBorder="1" applyAlignment="1">
      <alignment horizontal="center" shrinkToFit="1"/>
    </xf>
    <xf numFmtId="0" fontId="28" fillId="2" borderId="7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28" fillId="5" borderId="7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30" fillId="2" borderId="7" xfId="1" applyFont="1" applyFill="1" applyBorder="1" applyAlignment="1" applyProtection="1">
      <alignment vertical="center" shrinkToFit="1"/>
    </xf>
    <xf numFmtId="0" fontId="28" fillId="2" borderId="4" xfId="20" applyFont="1" applyFill="1" applyBorder="1" applyAlignment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28" fillId="2" borderId="14" xfId="20" applyFont="1" applyFill="1" applyBorder="1" applyAlignment="1">
      <alignment vertical="center" shrinkToFi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2" fillId="3" borderId="15" xfId="1" applyNumberFormat="1" applyFont="1" applyFill="1" applyBorder="1" applyAlignment="1">
      <alignment horizontal="center" vertical="top" wrapText="1"/>
    </xf>
    <xf numFmtId="177" fontId="12" fillId="0" borderId="13" xfId="1" applyNumberFormat="1" applyFont="1" applyFill="1" applyBorder="1" applyAlignment="1">
      <alignment horizontal="center" vertical="top" wrapText="1"/>
    </xf>
    <xf numFmtId="177" fontId="37" fillId="0" borderId="8" xfId="1" applyNumberFormat="1" applyFont="1" applyFill="1" applyBorder="1" applyAlignment="1">
      <alignment horizontal="center" vertical="top" wrapText="1"/>
    </xf>
    <xf numFmtId="0" fontId="21" fillId="2" borderId="7" xfId="20" applyFont="1" applyFill="1" applyBorder="1" applyAlignment="1">
      <alignment vertical="center" shrinkToFit="1"/>
    </xf>
    <xf numFmtId="0" fontId="28" fillId="2" borderId="7" xfId="20" applyFont="1" applyFill="1" applyBorder="1" applyAlignment="1">
      <alignment vertical="center" shrinkToFit="1"/>
    </xf>
    <xf numFmtId="0" fontId="30" fillId="5" borderId="4" xfId="1" applyFont="1" applyFill="1" applyBorder="1" applyAlignment="1" applyProtection="1">
      <alignment vertical="center" shrinkToFit="1"/>
    </xf>
    <xf numFmtId="0" fontId="39" fillId="0" borderId="10" xfId="1" applyFont="1" applyFill="1" applyBorder="1" applyAlignment="1" applyProtection="1">
      <alignment vertical="center" shrinkToFit="1"/>
    </xf>
    <xf numFmtId="0" fontId="28" fillId="5" borderId="10" xfId="1" applyFont="1" applyFill="1" applyBorder="1" applyAlignment="1" applyProtection="1">
      <alignment vertical="center" shrinkToFit="1"/>
    </xf>
    <xf numFmtId="0" fontId="29" fillId="5" borderId="7" xfId="1" applyFont="1" applyFill="1" applyBorder="1" applyAlignment="1" applyProtection="1">
      <alignment horizontal="left" vertical="center" shrinkToFit="1"/>
    </xf>
    <xf numFmtId="0" fontId="30" fillId="6" borderId="4" xfId="1" applyFont="1" applyFill="1" applyBorder="1" applyAlignment="1" applyProtection="1">
      <alignment horizontal="left" vertical="center" shrinkToFit="1"/>
    </xf>
    <xf numFmtId="0" fontId="28" fillId="6" borderId="10" xfId="1" applyFont="1" applyFill="1" applyBorder="1" applyAlignment="1" applyProtection="1">
      <alignment horizontal="left" vertical="center" shrinkToFit="1"/>
    </xf>
    <xf numFmtId="0" fontId="30" fillId="6" borderId="4" xfId="1" applyFont="1" applyFill="1" applyBorder="1" applyAlignment="1" applyProtection="1">
      <alignment vertical="center" shrinkToFit="1"/>
    </xf>
    <xf numFmtId="0" fontId="30" fillId="6" borderId="7" xfId="1" applyFont="1" applyFill="1" applyBorder="1" applyAlignment="1" applyProtection="1">
      <alignment vertical="center" shrinkToFit="1"/>
    </xf>
    <xf numFmtId="0" fontId="30" fillId="4" borderId="0" xfId="1" applyFont="1" applyFill="1" applyBorder="1" applyAlignment="1" applyProtection="1">
      <alignment vertical="center" shrinkToFit="1"/>
    </xf>
    <xf numFmtId="0" fontId="28" fillId="4" borderId="0" xfId="20" applyFont="1" applyFill="1" applyBorder="1" applyAlignment="1">
      <alignment vertical="center" shrinkToFit="1"/>
    </xf>
    <xf numFmtId="0" fontId="29" fillId="0" borderId="0" xfId="20" applyFont="1" applyFill="1" applyBorder="1" applyAlignment="1">
      <alignment vertical="center" shrinkToFit="1"/>
    </xf>
    <xf numFmtId="0" fontId="21" fillId="0" borderId="0" xfId="1" applyFont="1" applyFill="1" applyBorder="1" applyAlignment="1" applyProtection="1">
      <alignment vertical="center" shrinkToFit="1"/>
    </xf>
    <xf numFmtId="179" fontId="30" fillId="2" borderId="14" xfId="42" applyFont="1" applyFill="1" applyBorder="1" applyAlignment="1">
      <alignment vertical="center" shrinkToFit="1"/>
    </xf>
    <xf numFmtId="179" fontId="42" fillId="0" borderId="0" xfId="48" applyFont="1" applyFill="1" applyAlignment="1">
      <alignment horizontal="left" vertical="center"/>
    </xf>
    <xf numFmtId="0" fontId="42" fillId="0" borderId="0" xfId="34" applyFont="1" applyFill="1" applyAlignment="1">
      <alignment horizontal="left" vertical="center"/>
    </xf>
    <xf numFmtId="0" fontId="30" fillId="0" borderId="14" xfId="1" applyFont="1" applyBorder="1" applyAlignment="1">
      <alignment vertical="center" shrinkToFit="1"/>
    </xf>
    <xf numFmtId="0" fontId="8" fillId="0" borderId="16" xfId="1" applyFont="1" applyBorder="1" applyAlignment="1">
      <alignment vertical="center" shrinkToFit="1"/>
    </xf>
    <xf numFmtId="0" fontId="28" fillId="2" borderId="1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2" borderId="14" xfId="20" applyFont="1" applyFill="1" applyBorder="1" applyAlignment="1">
      <alignment horizontal="center" vertical="center" shrinkToFit="1"/>
    </xf>
    <xf numFmtId="0" fontId="28" fillId="2" borderId="7" xfId="20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0" fontId="28" fillId="5" borderId="4" xfId="1" applyFont="1" applyFill="1" applyBorder="1" applyAlignment="1" applyProtection="1">
      <alignment horizontal="center" vertical="center" shrinkToFit="1"/>
    </xf>
    <xf numFmtId="0" fontId="28" fillId="5" borderId="7" xfId="1" applyFont="1" applyFill="1" applyBorder="1" applyAlignment="1" applyProtection="1">
      <alignment horizontal="center" vertical="center" shrinkToFit="1"/>
    </xf>
    <xf numFmtId="0" fontId="28" fillId="5" borderId="3" xfId="1" applyFont="1" applyFill="1" applyBorder="1" applyAlignment="1" applyProtection="1">
      <alignment horizontal="center" vertical="center" shrinkToFit="1"/>
    </xf>
    <xf numFmtId="0" fontId="28" fillId="5" borderId="9" xfId="1" applyFont="1" applyFill="1" applyBorder="1" applyAlignment="1" applyProtection="1">
      <alignment horizontal="center" vertical="center" shrinkToFit="1"/>
    </xf>
    <xf numFmtId="180" fontId="8" fillId="2" borderId="3" xfId="45" applyNumberFormat="1" applyFont="1" applyFill="1" applyBorder="1" applyAlignment="1">
      <alignment horizontal="center" vertical="center" shrinkToFit="1"/>
    </xf>
    <xf numFmtId="0" fontId="30" fillId="2" borderId="51" xfId="20" applyFont="1" applyFill="1" applyBorder="1" applyAlignment="1">
      <alignment horizontal="center" vertical="center" shrinkToFit="1"/>
    </xf>
    <xf numFmtId="0" fontId="30" fillId="2" borderId="32" xfId="20" applyFont="1" applyFill="1" applyBorder="1" applyAlignment="1">
      <alignment horizontal="center" vertical="center" shrinkToFit="1"/>
    </xf>
    <xf numFmtId="0" fontId="28" fillId="2" borderId="3" xfId="1" applyFont="1" applyFill="1" applyBorder="1" applyAlignment="1" applyProtection="1">
      <alignment horizontal="center" vertical="center" shrinkToFit="1"/>
    </xf>
    <xf numFmtId="0" fontId="28" fillId="5" borderId="10" xfId="1" applyFont="1" applyFill="1" applyBorder="1" applyAlignment="1" applyProtection="1">
      <alignment horizontal="center" vertical="center" shrinkToFit="1"/>
    </xf>
    <xf numFmtId="0" fontId="30" fillId="5" borderId="4" xfId="20" applyFont="1" applyFill="1" applyBorder="1" applyAlignment="1">
      <alignment horizontal="center" vertical="center" shrinkToFit="1"/>
    </xf>
    <xf numFmtId="0" fontId="30" fillId="5" borderId="10" xfId="20" applyFont="1" applyFill="1" applyBorder="1" applyAlignment="1">
      <alignment horizontal="center" vertical="center" shrinkToFit="1"/>
    </xf>
    <xf numFmtId="180" fontId="8" fillId="2" borderId="20" xfId="45" applyNumberFormat="1" applyFont="1" applyFill="1" applyBorder="1" applyAlignment="1">
      <alignment horizontal="center" vertical="center" shrinkToFit="1"/>
    </xf>
    <xf numFmtId="180" fontId="8" fillId="2" borderId="24" xfId="45" applyNumberFormat="1" applyFont="1" applyFill="1" applyBorder="1" applyAlignment="1">
      <alignment horizontal="center" vertical="center" shrinkToFit="1"/>
    </xf>
    <xf numFmtId="180" fontId="8" fillId="2" borderId="9" xfId="45" applyNumberFormat="1" applyFont="1" applyFill="1" applyBorder="1" applyAlignment="1">
      <alignment horizontal="center" vertical="center" shrinkToFit="1"/>
    </xf>
    <xf numFmtId="176" fontId="8" fillId="2" borderId="5" xfId="45" applyNumberFormat="1" applyFont="1" applyFill="1" applyBorder="1" applyAlignment="1">
      <alignment horizontal="center" vertical="center" shrinkToFit="1"/>
    </xf>
    <xf numFmtId="176" fontId="8" fillId="2" borderId="11" xfId="45" applyNumberFormat="1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5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180" fontId="8" fillId="2" borderId="1" xfId="45" applyNumberFormat="1" applyFont="1" applyFill="1" applyBorder="1" applyAlignment="1">
      <alignment horizontal="center" vertical="center" shrinkToFit="1"/>
    </xf>
    <xf numFmtId="176" fontId="8" fillId="2" borderId="2" xfId="45" applyNumberFormat="1" applyFont="1" applyFill="1" applyBorder="1" applyAlignment="1">
      <alignment horizontal="center" vertical="center" shrinkToFit="1"/>
    </xf>
    <xf numFmtId="0" fontId="28" fillId="2" borderId="16" xfId="1" applyFont="1" applyFill="1" applyBorder="1" applyAlignment="1" applyProtection="1">
      <alignment horizontal="center" vertical="center" shrinkToFit="1"/>
    </xf>
    <xf numFmtId="0" fontId="30" fillId="2" borderId="35" xfId="20" applyFont="1" applyFill="1" applyBorder="1" applyAlignment="1">
      <alignment horizontal="center" vertical="center" shrinkToFit="1"/>
    </xf>
    <xf numFmtId="180" fontId="8" fillId="2" borderId="23" xfId="45" applyNumberFormat="1" applyFont="1" applyFill="1" applyBorder="1" applyAlignment="1">
      <alignment horizontal="center" vertical="center" shrinkToFit="1"/>
    </xf>
    <xf numFmtId="0" fontId="30" fillId="5" borderId="3" xfId="20" applyFont="1" applyFill="1" applyBorder="1" applyAlignment="1">
      <alignment horizontal="center" vertical="center" shrinkToFit="1"/>
    </xf>
    <xf numFmtId="181" fontId="8" fillId="2" borderId="20" xfId="45" applyNumberFormat="1" applyFont="1" applyFill="1" applyBorder="1" applyAlignment="1">
      <alignment horizontal="center" vertical="center" shrinkToFit="1"/>
    </xf>
    <xf numFmtId="181" fontId="8" fillId="2" borderId="3" xfId="45" applyNumberFormat="1" applyFont="1" applyFill="1" applyBorder="1" applyAlignment="1">
      <alignment horizontal="center" vertical="center" shrinkToFit="1"/>
    </xf>
    <xf numFmtId="180" fontId="8" fillId="0" borderId="20" xfId="45" applyNumberFormat="1" applyFont="1" applyFill="1" applyBorder="1" applyAlignment="1">
      <alignment horizontal="center" vertical="center" shrinkToFit="1"/>
    </xf>
    <xf numFmtId="180" fontId="8" fillId="0" borderId="3" xfId="45" applyNumberFormat="1" applyFont="1" applyFill="1" applyBorder="1" applyAlignment="1">
      <alignment horizontal="center" vertical="center" shrinkToFit="1"/>
    </xf>
    <xf numFmtId="176" fontId="8" fillId="0" borderId="5" xfId="45" applyNumberFormat="1" applyFont="1" applyFill="1" applyBorder="1" applyAlignment="1">
      <alignment horizontal="center" vertical="center" shrinkToFit="1"/>
    </xf>
    <xf numFmtId="0" fontId="30" fillId="2" borderId="1" xfId="20" applyFont="1" applyFill="1" applyBorder="1" applyAlignment="1">
      <alignment horizontal="center" vertical="center" shrinkToFit="1"/>
    </xf>
    <xf numFmtId="0" fontId="30" fillId="2" borderId="3" xfId="20" applyFont="1" applyFill="1" applyBorder="1" applyAlignment="1">
      <alignment horizontal="center" vertical="center" shrinkToFit="1"/>
    </xf>
    <xf numFmtId="49" fontId="17" fillId="2" borderId="34" xfId="19" applyNumberFormat="1" applyFont="1" applyFill="1" applyBorder="1" applyAlignment="1">
      <alignment horizontal="center" vertical="center" shrinkToFit="1"/>
    </xf>
    <xf numFmtId="49" fontId="17" fillId="2" borderId="9" xfId="19" applyNumberFormat="1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vertical="center" shrinkToFit="1"/>
    </xf>
    <xf numFmtId="0" fontId="17" fillId="2" borderId="9" xfId="19" applyFont="1" applyFill="1" applyBorder="1" applyAlignment="1">
      <alignment horizontal="center" shrinkToFit="1"/>
    </xf>
    <xf numFmtId="0" fontId="17" fillId="2" borderId="11" xfId="19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vertical="center" shrinkToFit="1"/>
    </xf>
    <xf numFmtId="0" fontId="17" fillId="2" borderId="5" xfId="19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8" fillId="3" borderId="52" xfId="0" applyNumberFormat="1" applyFont="1" applyFill="1" applyBorder="1" applyAlignment="1">
      <alignment horizontal="center" vertical="center" shrinkToFit="1"/>
    </xf>
    <xf numFmtId="176" fontId="8" fillId="3" borderId="37" xfId="0" applyNumberFormat="1" applyFont="1" applyFill="1" applyBorder="1" applyAlignment="1">
      <alignment horizontal="center" vertical="center" shrinkToFit="1"/>
    </xf>
    <xf numFmtId="0" fontId="28" fillId="3" borderId="16" xfId="1" applyFont="1" applyFill="1" applyBorder="1" applyAlignment="1" applyProtection="1">
      <alignment horizontal="center" vertical="center" shrinkToFit="1"/>
    </xf>
    <xf numFmtId="0" fontId="28" fillId="3" borderId="10" xfId="1" applyFont="1" applyFill="1" applyBorder="1" applyAlignment="1" applyProtection="1">
      <alignment horizontal="center" vertical="center" shrinkToFit="1"/>
    </xf>
    <xf numFmtId="0" fontId="30" fillId="3" borderId="16" xfId="1" applyFont="1" applyFill="1" applyBorder="1" applyAlignment="1" applyProtection="1">
      <alignment horizontal="center" vertical="center" shrinkToFit="1"/>
    </xf>
    <xf numFmtId="0" fontId="30" fillId="3" borderId="10" xfId="1" applyFont="1" applyFill="1" applyBorder="1" applyAlignment="1" applyProtection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49" fontId="35" fillId="2" borderId="8" xfId="19" applyNumberFormat="1" applyFont="1" applyFill="1" applyBorder="1" applyAlignment="1">
      <alignment horizontal="center" vertical="center" shrinkToFit="1"/>
    </xf>
    <xf numFmtId="49" fontId="35" fillId="2" borderId="7" xfId="19" applyNumberFormat="1" applyFont="1" applyFill="1" applyBorder="1" applyAlignment="1">
      <alignment horizontal="center" vertical="center" shrinkToFit="1"/>
    </xf>
    <xf numFmtId="0" fontId="17" fillId="2" borderId="7" xfId="19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180" fontId="8" fillId="0" borderId="9" xfId="45" applyNumberFormat="1" applyFont="1" applyFill="1" applyBorder="1" applyAlignment="1">
      <alignment horizontal="center" vertical="center" shrinkToFit="1"/>
    </xf>
    <xf numFmtId="176" fontId="8" fillId="0" borderId="11" xfId="45" applyNumberFormat="1" applyFont="1" applyFill="1" applyBorder="1" applyAlignment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28" fillId="2" borderId="9" xfId="1" applyFont="1" applyFill="1" applyBorder="1" applyAlignment="1" applyProtection="1">
      <alignment horizontal="center" vertical="center" shrinkToFit="1"/>
    </xf>
    <xf numFmtId="0" fontId="30" fillId="0" borderId="3" xfId="20" applyFont="1" applyFill="1" applyBorder="1" applyAlignment="1">
      <alignment horizontal="center" vertical="center" shrinkToFit="1"/>
    </xf>
    <xf numFmtId="0" fontId="30" fillId="0" borderId="9" xfId="20" applyFont="1" applyFill="1" applyBorder="1" applyAlignment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30" fillId="2" borderId="3" xfId="1" applyFont="1" applyFill="1" applyBorder="1" applyAlignment="1" applyProtection="1">
      <alignment horizontal="center" vertical="center" shrinkToFit="1"/>
    </xf>
    <xf numFmtId="180" fontId="8" fillId="0" borderId="24" xfId="45" applyNumberFormat="1" applyFont="1" applyFill="1" applyBorder="1" applyAlignment="1">
      <alignment horizontal="center" vertical="center" shrinkToFit="1"/>
    </xf>
    <xf numFmtId="49" fontId="17" fillId="2" borderId="21" xfId="19" applyNumberFormat="1" applyFont="1" applyFill="1" applyBorder="1" applyAlignment="1">
      <alignment horizontal="center" vertical="center" shrinkToFit="1"/>
    </xf>
    <xf numFmtId="49" fontId="17" fillId="2" borderId="3" xfId="19" applyNumberFormat="1" applyFont="1" applyFill="1" applyBorder="1" applyAlignment="1">
      <alignment horizontal="center" vertical="center" shrinkToFit="1"/>
    </xf>
    <xf numFmtId="0" fontId="17" fillId="2" borderId="3" xfId="19" applyFont="1" applyFill="1" applyBorder="1" applyAlignment="1">
      <alignment horizontal="center" shrinkToFit="1"/>
    </xf>
    <xf numFmtId="0" fontId="17" fillId="2" borderId="17" xfId="19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8" fillId="3" borderId="39" xfId="0" applyNumberFormat="1" applyFont="1" applyFill="1" applyBorder="1" applyAlignment="1">
      <alignment horizontal="center" vertical="center" shrinkToFit="1"/>
    </xf>
    <xf numFmtId="0" fontId="28" fillId="3" borderId="14" xfId="1" applyFont="1" applyFill="1" applyBorder="1" applyAlignment="1" applyProtection="1">
      <alignment horizontal="center" vertical="center" shrinkToFit="1"/>
    </xf>
    <xf numFmtId="0" fontId="30" fillId="3" borderId="14" xfId="1" applyFont="1" applyFill="1" applyBorder="1" applyAlignment="1" applyProtection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0" borderId="0" xfId="20" applyFont="1" applyFill="1" applyBorder="1" applyAlignment="1">
      <alignment horizontal="center" vertical="center" shrinkToFit="1"/>
    </xf>
    <xf numFmtId="0" fontId="30" fillId="0" borderId="4" xfId="1" applyFont="1" applyBorder="1" applyAlignment="1">
      <alignment horizontal="left" vertical="center" shrinkToFit="1"/>
    </xf>
    <xf numFmtId="0" fontId="30" fillId="0" borderId="7" xfId="1" applyFont="1" applyBorder="1" applyAlignment="1">
      <alignment horizontal="left" vertical="center" shrinkToFit="1"/>
    </xf>
    <xf numFmtId="179" fontId="33" fillId="2" borderId="47" xfId="44" applyFont="1" applyFill="1" applyBorder="1" applyAlignment="1">
      <alignment horizontal="center" vertical="center" wrapText="1"/>
    </xf>
    <xf numFmtId="179" fontId="33" fillId="2" borderId="48" xfId="44" applyFont="1" applyFill="1" applyBorder="1" applyAlignment="1">
      <alignment horizontal="center" vertical="center" wrapText="1"/>
    </xf>
    <xf numFmtId="179" fontId="33" fillId="2" borderId="31" xfId="44" applyFont="1" applyFill="1" applyBorder="1" applyAlignment="1">
      <alignment horizontal="center" vertical="center" wrapText="1"/>
    </xf>
    <xf numFmtId="179" fontId="8" fillId="2" borderId="49" xfId="44" applyFont="1" applyFill="1" applyBorder="1" applyAlignment="1">
      <alignment horizontal="center" shrinkToFit="1"/>
    </xf>
    <xf numFmtId="179" fontId="8" fillId="2" borderId="31" xfId="44" applyFont="1" applyFill="1" applyBorder="1" applyAlignment="1">
      <alignment horizontal="center" shrinkToFit="1"/>
    </xf>
    <xf numFmtId="179" fontId="8" fillId="2" borderId="49" xfId="44" applyFont="1" applyFill="1" applyBorder="1" applyAlignment="1">
      <alignment horizontal="center" vertical="center" shrinkToFit="1"/>
    </xf>
    <xf numFmtId="179" fontId="8" fillId="2" borderId="31" xfId="44" applyFont="1" applyFill="1" applyBorder="1" applyAlignment="1">
      <alignment horizontal="center" vertical="center" shrinkToFit="1"/>
    </xf>
    <xf numFmtId="179" fontId="8" fillId="2" borderId="48" xfId="44" applyFont="1" applyFill="1" applyBorder="1" applyAlignment="1">
      <alignment horizontal="center" shrinkToFit="1"/>
    </xf>
    <xf numFmtId="179" fontId="8" fillId="2" borderId="48" xfId="44" applyFont="1" applyFill="1" applyBorder="1" applyAlignment="1">
      <alignment horizontal="center" vertical="center" shrinkToFit="1"/>
    </xf>
    <xf numFmtId="179" fontId="8" fillId="2" borderId="50" xfId="44" applyFont="1" applyFill="1" applyBorder="1" applyAlignment="1">
      <alignment horizontal="center" vertical="center" shrinkToFit="1"/>
    </xf>
    <xf numFmtId="179" fontId="8" fillId="2" borderId="43" xfId="44" applyFont="1" applyFill="1" applyBorder="1" applyAlignment="1">
      <alignment horizontal="center" vertical="center" wrapText="1"/>
    </xf>
    <xf numFmtId="179" fontId="8" fillId="2" borderId="44" xfId="44" applyFont="1" applyFill="1" applyBorder="1" applyAlignment="1">
      <alignment horizontal="center" vertical="center" wrapText="1"/>
    </xf>
    <xf numFmtId="179" fontId="8" fillId="2" borderId="24" xfId="44" applyFont="1" applyFill="1" applyBorder="1" applyAlignment="1">
      <alignment horizontal="center" vertical="center" wrapText="1"/>
    </xf>
    <xf numFmtId="0" fontId="8" fillId="2" borderId="45" xfId="44" applyNumberFormat="1" applyFont="1" applyFill="1" applyBorder="1" applyAlignment="1">
      <alignment horizontal="center" vertical="center" shrinkToFit="1"/>
    </xf>
    <xf numFmtId="0" fontId="8" fillId="2" borderId="24" xfId="44" applyNumberFormat="1" applyFont="1" applyFill="1" applyBorder="1" applyAlignment="1">
      <alignment horizontal="center" vertical="center" shrinkToFit="1"/>
    </xf>
    <xf numFmtId="0" fontId="8" fillId="2" borderId="45" xfId="44" applyNumberFormat="1" applyFont="1" applyFill="1" applyBorder="1" applyAlignment="1">
      <alignment horizontal="center"/>
    </xf>
    <xf numFmtId="0" fontId="8" fillId="2" borderId="44" xfId="44" applyNumberFormat="1" applyFont="1" applyFill="1" applyBorder="1" applyAlignment="1">
      <alignment horizontal="center"/>
    </xf>
    <xf numFmtId="0" fontId="8" fillId="2" borderId="24" xfId="44" applyNumberFormat="1" applyFont="1" applyFill="1" applyBorder="1" applyAlignment="1">
      <alignment horizontal="center"/>
    </xf>
    <xf numFmtId="0" fontId="8" fillId="2" borderId="46" xfId="44" applyNumberFormat="1" applyFont="1" applyFill="1" applyBorder="1" applyAlignment="1">
      <alignment horizontal="center"/>
    </xf>
    <xf numFmtId="179" fontId="8" fillId="2" borderId="40" xfId="44" applyFont="1" applyFill="1" applyBorder="1" applyAlignment="1">
      <alignment horizontal="center" vertical="center" wrapText="1"/>
    </xf>
    <xf numFmtId="179" fontId="8" fillId="2" borderId="41" xfId="44" applyFont="1" applyFill="1" applyBorder="1" applyAlignment="1">
      <alignment horizontal="center" vertical="center" wrapText="1"/>
    </xf>
    <xf numFmtId="179" fontId="8" fillId="2" borderId="20" xfId="44" applyFont="1" applyFill="1" applyBorder="1" applyAlignment="1">
      <alignment horizontal="center" vertical="center" wrapText="1"/>
    </xf>
    <xf numFmtId="0" fontId="8" fillId="2" borderId="42" xfId="44" applyNumberFormat="1" applyFont="1" applyFill="1" applyBorder="1" applyAlignment="1">
      <alignment horizontal="center" vertical="center" shrinkToFit="1"/>
    </xf>
    <xf numFmtId="0" fontId="8" fillId="2" borderId="20" xfId="44" applyNumberFormat="1" applyFont="1" applyFill="1" applyBorder="1" applyAlignment="1">
      <alignment horizontal="center" vertical="center" shrinkToFit="1"/>
    </xf>
    <xf numFmtId="0" fontId="8" fillId="2" borderId="42" xfId="44" applyNumberFormat="1" applyFont="1" applyFill="1" applyBorder="1" applyAlignment="1">
      <alignment horizontal="center"/>
    </xf>
    <xf numFmtId="0" fontId="8" fillId="2" borderId="41" xfId="44" applyNumberFormat="1" applyFont="1" applyFill="1" applyBorder="1" applyAlignment="1">
      <alignment horizontal="center"/>
    </xf>
    <xf numFmtId="0" fontId="8" fillId="2" borderId="20" xfId="44" applyNumberFormat="1" applyFont="1" applyFill="1" applyBorder="1" applyAlignment="1">
      <alignment horizontal="center"/>
    </xf>
    <xf numFmtId="0" fontId="8" fillId="2" borderId="22" xfId="44" applyNumberFormat="1" applyFont="1" applyFill="1" applyBorder="1" applyAlignment="1">
      <alignment horizontal="center"/>
    </xf>
    <xf numFmtId="179" fontId="3" fillId="0" borderId="0" xfId="42" applyFont="1" applyFill="1" applyBorder="1" applyAlignment="1" applyProtection="1">
      <alignment horizontal="center" vertical="top" shrinkToFit="1"/>
    </xf>
    <xf numFmtId="179" fontId="7" fillId="0" borderId="28" xfId="42" applyFont="1" applyFill="1" applyBorder="1" applyAlignment="1" applyProtection="1">
      <alignment horizontal="center" vertical="center" shrinkToFit="1"/>
    </xf>
    <xf numFmtId="179" fontId="7" fillId="0" borderId="29" xfId="42" applyFont="1" applyFill="1" applyBorder="1" applyAlignment="1" applyProtection="1">
      <alignment horizontal="center" vertical="center" shrinkToFit="1"/>
    </xf>
    <xf numFmtId="179" fontId="7" fillId="0" borderId="25" xfId="42" applyFont="1" applyFill="1" applyBorder="1" applyAlignment="1" applyProtection="1">
      <alignment horizontal="center" vertical="center" shrinkToFit="1"/>
    </xf>
  </cellXfs>
  <cellStyles count="50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2 2" xfId="42" xr:uid="{00000000-0005-0000-0000-000012000000}"/>
    <cellStyle name="一般 2 5 3" xfId="26" xr:uid="{00000000-0005-0000-0000-000013000000}"/>
    <cellStyle name="一般 2 5 4" xfId="34" xr:uid="{00000000-0005-0000-0000-000014000000}"/>
    <cellStyle name="一般 2 5 4 2" xfId="48" xr:uid="{00000000-0005-0000-0000-000015000000}"/>
    <cellStyle name="一般 2 6" xfId="22" xr:uid="{00000000-0005-0000-0000-000016000000}"/>
    <cellStyle name="一般 2 7" xfId="21" xr:uid="{00000000-0005-0000-0000-000017000000}"/>
    <cellStyle name="一般 2 8" xfId="47" xr:uid="{00000000-0005-0000-0000-000018000000}"/>
    <cellStyle name="一般 3" xfId="12" xr:uid="{00000000-0005-0000-0000-000019000000}"/>
    <cellStyle name="一般 3 2" xfId="27" xr:uid="{00000000-0005-0000-0000-00001A000000}"/>
    <cellStyle name="一般 3 3" xfId="35" xr:uid="{00000000-0005-0000-0000-00001B000000}"/>
    <cellStyle name="一般 4" xfId="13" xr:uid="{00000000-0005-0000-0000-00001C000000}"/>
    <cellStyle name="一般 4 2" xfId="28" xr:uid="{00000000-0005-0000-0000-00001D000000}"/>
    <cellStyle name="一般 4 3" xfId="36" xr:uid="{00000000-0005-0000-0000-00001E000000}"/>
    <cellStyle name="一般 5" xfId="14" xr:uid="{00000000-0005-0000-0000-00001F000000}"/>
    <cellStyle name="一般 5 2" xfId="29" xr:uid="{00000000-0005-0000-0000-000020000000}"/>
    <cellStyle name="一般 5 3" xfId="37" xr:uid="{00000000-0005-0000-0000-000021000000}"/>
    <cellStyle name="一般 6" xfId="2" xr:uid="{00000000-0005-0000-0000-000022000000}"/>
    <cellStyle name="一般 6 2" xfId="15" xr:uid="{00000000-0005-0000-0000-000023000000}"/>
    <cellStyle name="一般 6 2 2" xfId="20" xr:uid="{00000000-0005-0000-0000-000024000000}"/>
    <cellStyle name="一般 6 2 2 2" xfId="44" xr:uid="{00000000-0005-0000-0000-000025000000}"/>
    <cellStyle name="一般 6 2 3" xfId="46" xr:uid="{00000000-0005-0000-0000-000026000000}"/>
    <cellStyle name="一般 6 3" xfId="16" xr:uid="{00000000-0005-0000-0000-000027000000}"/>
    <cellStyle name="一般 6 4" xfId="30" xr:uid="{00000000-0005-0000-0000-000028000000}"/>
    <cellStyle name="一般 6 5" xfId="38" xr:uid="{00000000-0005-0000-0000-000029000000}"/>
    <cellStyle name="一般 6 6" xfId="43" xr:uid="{00000000-0005-0000-0000-00002A000000}"/>
    <cellStyle name="一般 7" xfId="17" xr:uid="{00000000-0005-0000-0000-00002B000000}"/>
    <cellStyle name="一般 7 2" xfId="39" xr:uid="{00000000-0005-0000-0000-00002C000000}"/>
    <cellStyle name="一般 71" xfId="40" xr:uid="{00000000-0005-0000-0000-00002D000000}"/>
    <cellStyle name="一般 8" xfId="19" xr:uid="{00000000-0005-0000-0000-00002E000000}"/>
    <cellStyle name="一般 8 2" xfId="49" xr:uid="{00000000-0005-0000-0000-00002F000000}"/>
    <cellStyle name="一般 9" xfId="45" xr:uid="{00000000-0005-0000-0000-000030000000}"/>
    <cellStyle name="千分位 2" xfId="41" xr:uid="{00000000-0005-0000-0000-000031000000}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37"/>
  <sheetViews>
    <sheetView view="pageBreakPreview" topLeftCell="A2" zoomScale="80" zoomScaleNormal="100" zoomScaleSheetLayoutView="80" workbookViewId="0">
      <selection activeCell="A5" sqref="A5:XFD1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21" t="s">
        <v>73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1"/>
      <c r="R1" s="1"/>
      <c r="S1" s="1"/>
      <c r="T1" s="1"/>
      <c r="U1" s="1"/>
      <c r="V1" s="1"/>
      <c r="W1" s="1"/>
    </row>
    <row r="2" spans="1:32" s="52" customFormat="1" ht="23.25" customHeight="1">
      <c r="A2" s="50" t="s">
        <v>31</v>
      </c>
      <c r="B2" s="222" t="s">
        <v>32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3"/>
      <c r="Q2" s="51"/>
      <c r="R2" s="51"/>
      <c r="S2" s="51"/>
      <c r="T2" s="51"/>
      <c r="U2" s="51"/>
      <c r="V2" s="51"/>
    </row>
    <row r="3" spans="1:32" s="52" customFormat="1" ht="23.25" customHeight="1" thickBot="1">
      <c r="A3" s="53" t="s">
        <v>33</v>
      </c>
      <c r="B3" s="224" t="s">
        <v>37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  <c r="Q3" s="51"/>
      <c r="R3" s="51"/>
      <c r="S3" s="51"/>
      <c r="T3" s="51"/>
      <c r="U3" s="51"/>
      <c r="V3" s="51"/>
    </row>
    <row r="4" spans="1:32" s="66" customFormat="1" ht="27.6" customHeight="1" thickBot="1">
      <c r="A4" s="20" t="s">
        <v>0</v>
      </c>
      <c r="B4" s="21" t="s">
        <v>1</v>
      </c>
      <c r="C4" s="226" t="s">
        <v>2</v>
      </c>
      <c r="D4" s="227"/>
      <c r="E4" s="226" t="s">
        <v>3</v>
      </c>
      <c r="F4" s="228"/>
      <c r="G4" s="22" t="s">
        <v>4</v>
      </c>
      <c r="H4" s="23" t="s">
        <v>5</v>
      </c>
      <c r="I4" s="49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5" t="s">
        <v>14</v>
      </c>
      <c r="Q4" s="56"/>
      <c r="R4" s="146"/>
      <c r="S4" s="65"/>
      <c r="T4" s="149"/>
      <c r="U4" s="65"/>
      <c r="V4" s="149"/>
      <c r="W4" s="150"/>
      <c r="X4" s="65"/>
      <c r="Y4" s="151"/>
      <c r="Z4" s="147"/>
      <c r="AA4" s="147"/>
      <c r="AB4" s="147"/>
      <c r="AC4" s="147"/>
      <c r="AD4" s="147"/>
      <c r="AE4" s="147"/>
      <c r="AF4" s="148"/>
    </row>
    <row r="5" spans="1:32" ht="17.649999999999999" hidden="1" customHeight="1">
      <c r="A5" s="18">
        <v>44245</v>
      </c>
      <c r="B5" s="199" t="s">
        <v>79</v>
      </c>
      <c r="C5" s="174" t="s">
        <v>180</v>
      </c>
      <c r="D5" s="199" t="s">
        <v>43</v>
      </c>
      <c r="E5" s="174" t="s">
        <v>88</v>
      </c>
      <c r="F5" s="201" t="s">
        <v>41</v>
      </c>
      <c r="G5" s="212" t="s">
        <v>84</v>
      </c>
      <c r="H5" s="174" t="s">
        <v>93</v>
      </c>
      <c r="I5" s="210" t="s">
        <v>81</v>
      </c>
      <c r="J5" s="234">
        <v>5.2</v>
      </c>
      <c r="K5" s="230">
        <v>2</v>
      </c>
      <c r="L5" s="230">
        <v>1.8</v>
      </c>
      <c r="M5" s="230">
        <v>1</v>
      </c>
      <c r="N5" s="230"/>
      <c r="O5" s="230">
        <v>2.2000000000000002</v>
      </c>
      <c r="P5" s="231">
        <f t="shared" ref="P5" si="0">(J5*70+K5*75+L5*25+M5*60+N5*120+O5*45)</f>
        <v>718</v>
      </c>
      <c r="T5" s="56"/>
      <c r="U5" s="56"/>
      <c r="V5" s="56"/>
      <c r="W5" s="56"/>
    </row>
    <row r="6" spans="1:32" s="3" customFormat="1" ht="17.649999999999999" hidden="1" customHeight="1">
      <c r="A6" s="19" t="s">
        <v>45</v>
      </c>
      <c r="B6" s="200"/>
      <c r="C6" s="167" t="s">
        <v>181</v>
      </c>
      <c r="D6" s="200"/>
      <c r="E6" s="144" t="s">
        <v>160</v>
      </c>
      <c r="F6" s="202"/>
      <c r="G6" s="212"/>
      <c r="H6" s="173" t="s">
        <v>92</v>
      </c>
      <c r="I6" s="211"/>
      <c r="J6" s="216"/>
      <c r="K6" s="209"/>
      <c r="L6" s="209"/>
      <c r="M6" s="209"/>
      <c r="N6" s="209"/>
      <c r="O6" s="209"/>
      <c r="P6" s="219" t="e">
        <v>#VALUE!</v>
      </c>
      <c r="T6" s="70"/>
      <c r="U6" s="70"/>
      <c r="V6" s="70"/>
      <c r="W6" s="70"/>
    </row>
    <row r="7" spans="1:32" ht="17.649999999999999" hidden="1" customHeight="1">
      <c r="A7" s="17">
        <f>A5+1</f>
        <v>44246</v>
      </c>
      <c r="B7" s="203" t="s">
        <v>40</v>
      </c>
      <c r="C7" s="143" t="s">
        <v>182</v>
      </c>
      <c r="D7" s="229" t="s">
        <v>42</v>
      </c>
      <c r="E7" s="173" t="s">
        <v>106</v>
      </c>
      <c r="F7" s="232" t="s">
        <v>41</v>
      </c>
      <c r="G7" s="212" t="s">
        <v>84</v>
      </c>
      <c r="H7" s="143" t="s">
        <v>109</v>
      </c>
      <c r="I7" s="233"/>
      <c r="J7" s="216">
        <v>5.5</v>
      </c>
      <c r="K7" s="209">
        <v>1.8</v>
      </c>
      <c r="L7" s="209">
        <v>2</v>
      </c>
      <c r="M7" s="209"/>
      <c r="N7" s="209"/>
      <c r="O7" s="209">
        <v>2.4</v>
      </c>
      <c r="P7" s="219">
        <f t="shared" ref="P7" si="1">(J7*70+K7*75+L7*25+M7*60+N7*120+O7*45)</f>
        <v>678</v>
      </c>
      <c r="T7" s="56"/>
      <c r="U7" s="56"/>
      <c r="V7" s="56"/>
      <c r="W7" s="56"/>
    </row>
    <row r="8" spans="1:32" s="3" customFormat="1" ht="17.649999999999999" hidden="1" customHeight="1">
      <c r="A8" s="19" t="s">
        <v>76</v>
      </c>
      <c r="B8" s="204"/>
      <c r="C8" s="167" t="s">
        <v>166</v>
      </c>
      <c r="D8" s="200"/>
      <c r="E8" s="167" t="s">
        <v>183</v>
      </c>
      <c r="F8" s="200"/>
      <c r="G8" s="229"/>
      <c r="H8" s="167" t="s">
        <v>110</v>
      </c>
      <c r="I8" s="211"/>
      <c r="J8" s="216"/>
      <c r="K8" s="209"/>
      <c r="L8" s="209"/>
      <c r="M8" s="209"/>
      <c r="N8" s="209"/>
      <c r="O8" s="209"/>
      <c r="P8" s="219" t="e">
        <v>#VALUE!</v>
      </c>
      <c r="T8" s="45"/>
      <c r="U8" s="70"/>
      <c r="V8" s="70"/>
      <c r="W8" s="70"/>
    </row>
    <row r="9" spans="1:32" ht="17.649999999999999" hidden="1" customHeight="1">
      <c r="A9" s="16">
        <f>A7+1</f>
        <v>44247</v>
      </c>
      <c r="B9" s="205" t="s">
        <v>29</v>
      </c>
      <c r="C9" s="168" t="s">
        <v>184</v>
      </c>
      <c r="D9" s="205" t="s">
        <v>115</v>
      </c>
      <c r="E9" s="186" t="s">
        <v>97</v>
      </c>
      <c r="F9" s="205" t="s">
        <v>42</v>
      </c>
      <c r="G9" s="207" t="s">
        <v>84</v>
      </c>
      <c r="H9" s="168" t="s">
        <v>98</v>
      </c>
      <c r="I9" s="214"/>
      <c r="J9" s="216">
        <v>5.5</v>
      </c>
      <c r="K9" s="209">
        <v>2</v>
      </c>
      <c r="L9" s="209">
        <v>1.8</v>
      </c>
      <c r="M9" s="209"/>
      <c r="N9" s="209"/>
      <c r="O9" s="209">
        <v>2.2000000000000002</v>
      </c>
      <c r="P9" s="219">
        <f t="shared" ref="P9" si="2">(J9*70+K9*75+L9*25+M9*60+N9*120+O9*45)</f>
        <v>679</v>
      </c>
      <c r="S9" s="45"/>
      <c r="T9" s="45"/>
      <c r="U9" s="56"/>
      <c r="V9" s="56"/>
      <c r="W9" s="56"/>
    </row>
    <row r="10" spans="1:32" s="3" customFormat="1" ht="17.649999999999999" hidden="1" customHeight="1" thickBot="1">
      <c r="A10" s="176" t="s">
        <v>30</v>
      </c>
      <c r="B10" s="206"/>
      <c r="C10" s="184" t="s">
        <v>165</v>
      </c>
      <c r="D10" s="213"/>
      <c r="E10" s="187" t="s">
        <v>101</v>
      </c>
      <c r="F10" s="213"/>
      <c r="G10" s="208"/>
      <c r="H10" s="184" t="s">
        <v>102</v>
      </c>
      <c r="I10" s="215"/>
      <c r="J10" s="217"/>
      <c r="K10" s="218"/>
      <c r="L10" s="218"/>
      <c r="M10" s="218"/>
      <c r="N10" s="218"/>
      <c r="O10" s="218"/>
      <c r="P10" s="220" t="e">
        <v>#VALUE!</v>
      </c>
      <c r="S10" s="45"/>
      <c r="T10" s="71"/>
      <c r="U10" s="70"/>
      <c r="V10" s="70"/>
      <c r="W10" s="70"/>
    </row>
    <row r="11" spans="1:32" ht="17.649999999999999" customHeight="1">
      <c r="A11" s="178">
        <f>A9+2</f>
        <v>44249</v>
      </c>
      <c r="B11" s="199" t="s">
        <v>78</v>
      </c>
      <c r="C11" s="175" t="s">
        <v>168</v>
      </c>
      <c r="D11" s="201" t="s">
        <v>43</v>
      </c>
      <c r="E11" s="174" t="s">
        <v>104</v>
      </c>
      <c r="F11" s="201" t="s">
        <v>41</v>
      </c>
      <c r="G11" s="200" t="s">
        <v>83</v>
      </c>
      <c r="H11" s="174" t="s">
        <v>87</v>
      </c>
      <c r="I11" s="241" t="s">
        <v>81</v>
      </c>
      <c r="J11" s="234">
        <v>5.2</v>
      </c>
      <c r="K11" s="230">
        <v>1.9</v>
      </c>
      <c r="L11" s="230">
        <v>1.9</v>
      </c>
      <c r="M11" s="230">
        <v>1</v>
      </c>
      <c r="N11" s="230"/>
      <c r="O11" s="230">
        <v>2</v>
      </c>
      <c r="P11" s="231">
        <f t="shared" ref="P11" si="3">(J11*70+K11*75+L11*25+M11*60+N11*120+O11*45)</f>
        <v>704</v>
      </c>
      <c r="R11" s="81"/>
      <c r="T11" s="56"/>
      <c r="U11" s="56"/>
      <c r="V11" s="56"/>
      <c r="W11" s="56"/>
    </row>
    <row r="12" spans="1:32" s="3" customFormat="1" ht="17.649999999999999" customHeight="1">
      <c r="A12" s="179" t="s">
        <v>77</v>
      </c>
      <c r="B12" s="200"/>
      <c r="C12" s="180" t="s">
        <v>167</v>
      </c>
      <c r="D12" s="202"/>
      <c r="E12" s="167" t="s">
        <v>105</v>
      </c>
      <c r="F12" s="202"/>
      <c r="G12" s="212"/>
      <c r="H12" s="144" t="s">
        <v>159</v>
      </c>
      <c r="I12" s="242"/>
      <c r="J12" s="216"/>
      <c r="K12" s="209"/>
      <c r="L12" s="209"/>
      <c r="M12" s="209"/>
      <c r="N12" s="209"/>
      <c r="O12" s="209"/>
      <c r="P12" s="219" t="e">
        <v>#VALUE!</v>
      </c>
      <c r="S12" s="81"/>
      <c r="T12" s="70"/>
      <c r="U12" s="70"/>
      <c r="V12" s="70"/>
      <c r="W12" s="70"/>
    </row>
    <row r="13" spans="1:32" ht="17.649999999999999" customHeight="1">
      <c r="A13" s="17">
        <f>A11+1</f>
        <v>44250</v>
      </c>
      <c r="B13" s="203" t="s">
        <v>40</v>
      </c>
      <c r="C13" s="143" t="s">
        <v>96</v>
      </c>
      <c r="D13" s="229" t="s">
        <v>43</v>
      </c>
      <c r="E13" s="170" t="s">
        <v>164</v>
      </c>
      <c r="F13" s="229" t="s">
        <v>115</v>
      </c>
      <c r="G13" s="212" t="s">
        <v>84</v>
      </c>
      <c r="H13" s="172" t="s">
        <v>44</v>
      </c>
      <c r="I13" s="272" t="s">
        <v>82</v>
      </c>
      <c r="J13" s="236">
        <v>5.3</v>
      </c>
      <c r="K13" s="237">
        <v>2</v>
      </c>
      <c r="L13" s="237">
        <v>2</v>
      </c>
      <c r="M13" s="237"/>
      <c r="N13" s="237">
        <v>0.8</v>
      </c>
      <c r="O13" s="237">
        <v>1.9</v>
      </c>
      <c r="P13" s="219">
        <f t="shared" ref="P13" si="4">(J13*70+K13*75+L13*25+M13*60+N13*120+O13*45)</f>
        <v>752.5</v>
      </c>
      <c r="R13" s="56"/>
      <c r="S13" s="76"/>
      <c r="T13" s="56"/>
      <c r="U13" s="56"/>
      <c r="V13" s="56"/>
      <c r="W13" s="56"/>
    </row>
    <row r="14" spans="1:32" s="7" customFormat="1" ht="17.649999999999999" customHeight="1">
      <c r="A14" s="19" t="s">
        <v>38</v>
      </c>
      <c r="B14" s="204"/>
      <c r="C14" s="167" t="s">
        <v>162</v>
      </c>
      <c r="D14" s="200"/>
      <c r="E14" s="171" t="s">
        <v>163</v>
      </c>
      <c r="F14" s="200"/>
      <c r="G14" s="229"/>
      <c r="H14" s="181" t="s">
        <v>112</v>
      </c>
      <c r="I14" s="272"/>
      <c r="J14" s="236"/>
      <c r="K14" s="237"/>
      <c r="L14" s="237"/>
      <c r="M14" s="237"/>
      <c r="N14" s="237"/>
      <c r="O14" s="237"/>
      <c r="P14" s="219" t="e">
        <v>#VALUE!</v>
      </c>
      <c r="R14" s="72"/>
      <c r="S14" s="45"/>
      <c r="T14" s="145"/>
      <c r="U14" s="72"/>
      <c r="V14" s="72"/>
      <c r="W14" s="72"/>
    </row>
    <row r="15" spans="1:32" s="2" customFormat="1" ht="17.649999999999999" customHeight="1">
      <c r="A15" s="17">
        <f>A13+1</f>
        <v>44251</v>
      </c>
      <c r="B15" s="205" t="s">
        <v>29</v>
      </c>
      <c r="C15" s="182" t="s">
        <v>85</v>
      </c>
      <c r="D15" s="205" t="s">
        <v>41</v>
      </c>
      <c r="E15" s="188" t="s">
        <v>86</v>
      </c>
      <c r="F15" s="205" t="s">
        <v>42</v>
      </c>
      <c r="G15" s="207" t="s">
        <v>84</v>
      </c>
      <c r="H15" s="168" t="s">
        <v>108</v>
      </c>
      <c r="I15" s="235"/>
      <c r="J15" s="238">
        <v>5.2</v>
      </c>
      <c r="K15" s="239">
        <v>2.2000000000000002</v>
      </c>
      <c r="L15" s="239">
        <v>1.8</v>
      </c>
      <c r="M15" s="239"/>
      <c r="N15" s="239"/>
      <c r="O15" s="239">
        <v>2.2999999999999998</v>
      </c>
      <c r="P15" s="240">
        <f t="shared" ref="P15" si="5">(J15*70+K15*75+L15*25+M15*60+N15*120+O15*45)</f>
        <v>677.5</v>
      </c>
      <c r="R15" s="70"/>
      <c r="S15" s="69"/>
      <c r="T15" s="145"/>
      <c r="U15" s="73"/>
      <c r="V15" s="73"/>
      <c r="W15" s="73"/>
      <c r="X15" s="80"/>
      <c r="Y15" s="80"/>
      <c r="Z15" s="80"/>
      <c r="AA15" s="80"/>
      <c r="AB15" s="80"/>
      <c r="AC15" s="80"/>
      <c r="AD15" s="80"/>
      <c r="AE15" s="80"/>
    </row>
    <row r="16" spans="1:32" s="2" customFormat="1" ht="17.649999999999999" customHeight="1">
      <c r="A16" s="19" t="s">
        <v>39</v>
      </c>
      <c r="B16" s="206"/>
      <c r="C16" s="185" t="s">
        <v>161</v>
      </c>
      <c r="D16" s="206"/>
      <c r="E16" s="189" t="s">
        <v>107</v>
      </c>
      <c r="F16" s="206"/>
      <c r="G16" s="207"/>
      <c r="H16" s="169" t="s">
        <v>111</v>
      </c>
      <c r="I16" s="235"/>
      <c r="J16" s="238"/>
      <c r="K16" s="239"/>
      <c r="L16" s="239"/>
      <c r="M16" s="239"/>
      <c r="N16" s="239"/>
      <c r="O16" s="239"/>
      <c r="P16" s="240" t="e">
        <v>#VALUE!</v>
      </c>
      <c r="R16" s="73"/>
      <c r="S16" s="46"/>
      <c r="T16" s="73"/>
      <c r="U16" s="73"/>
      <c r="V16" s="65"/>
      <c r="W16" s="73"/>
      <c r="X16" s="80"/>
      <c r="Y16" s="80"/>
      <c r="Z16" s="80"/>
      <c r="AA16" s="80"/>
      <c r="AB16" s="80"/>
      <c r="AC16" s="80"/>
      <c r="AD16" s="80"/>
      <c r="AE16" s="80"/>
    </row>
    <row r="17" spans="1:23" s="2" customFormat="1" ht="17.649999999999999" customHeight="1">
      <c r="A17" s="17">
        <f>A15+1</f>
        <v>44252</v>
      </c>
      <c r="B17" s="229" t="s">
        <v>80</v>
      </c>
      <c r="C17" s="143" t="s">
        <v>89</v>
      </c>
      <c r="D17" s="229" t="s">
        <v>116</v>
      </c>
      <c r="E17" s="143" t="s">
        <v>90</v>
      </c>
      <c r="F17" s="229" t="s">
        <v>117</v>
      </c>
      <c r="G17" s="212" t="s">
        <v>84</v>
      </c>
      <c r="H17" s="170" t="s">
        <v>94</v>
      </c>
      <c r="I17" s="270" t="s">
        <v>81</v>
      </c>
      <c r="J17" s="238">
        <v>5.4</v>
      </c>
      <c r="K17" s="239">
        <v>2</v>
      </c>
      <c r="L17" s="239">
        <v>1.9</v>
      </c>
      <c r="M17" s="239">
        <v>1</v>
      </c>
      <c r="N17" s="239"/>
      <c r="O17" s="239">
        <v>1.9</v>
      </c>
      <c r="P17" s="240">
        <f t="shared" ref="P17" si="6">(J17*70+K17*75+L17*25+M17*60+N17*120+O17*45)</f>
        <v>721</v>
      </c>
      <c r="R17" s="73"/>
      <c r="S17" s="45"/>
      <c r="T17" s="73"/>
      <c r="U17" s="73"/>
      <c r="V17" s="73"/>
      <c r="W17" s="73"/>
    </row>
    <row r="18" spans="1:23" s="8" customFormat="1" ht="17.649999999999999" customHeight="1">
      <c r="A18" s="19" t="s">
        <v>45</v>
      </c>
      <c r="B18" s="200"/>
      <c r="C18" s="167" t="s">
        <v>171</v>
      </c>
      <c r="D18" s="200"/>
      <c r="E18" s="167" t="s">
        <v>91</v>
      </c>
      <c r="F18" s="200"/>
      <c r="G18" s="212"/>
      <c r="H18" s="171" t="s">
        <v>95</v>
      </c>
      <c r="I18" s="271"/>
      <c r="J18" s="238"/>
      <c r="K18" s="239"/>
      <c r="L18" s="239"/>
      <c r="M18" s="239"/>
      <c r="N18" s="239"/>
      <c r="O18" s="239"/>
      <c r="P18" s="240" t="e">
        <v>#VALUE!</v>
      </c>
      <c r="R18" s="63"/>
      <c r="S18" s="263"/>
      <c r="T18" s="82"/>
      <c r="U18" s="203"/>
      <c r="V18" s="74"/>
      <c r="W18" s="74"/>
    </row>
    <row r="19" spans="1:23" s="2" customFormat="1" ht="17.649999999999999" customHeight="1">
      <c r="A19" s="17">
        <f>A17+1</f>
        <v>44253</v>
      </c>
      <c r="B19" s="203" t="s">
        <v>40</v>
      </c>
      <c r="C19" s="64" t="s">
        <v>103</v>
      </c>
      <c r="D19" s="203" t="s">
        <v>43</v>
      </c>
      <c r="E19" s="64" t="s">
        <v>100</v>
      </c>
      <c r="F19" s="203" t="s">
        <v>116</v>
      </c>
      <c r="G19" s="212" t="s">
        <v>84</v>
      </c>
      <c r="H19" s="64" t="s">
        <v>113</v>
      </c>
      <c r="I19" s="268"/>
      <c r="J19" s="238">
        <v>5.3</v>
      </c>
      <c r="K19" s="239">
        <v>2.1</v>
      </c>
      <c r="L19" s="239">
        <v>2</v>
      </c>
      <c r="M19" s="239"/>
      <c r="N19" s="239"/>
      <c r="O19" s="239">
        <v>2.4</v>
      </c>
      <c r="P19" s="240">
        <f t="shared" ref="P19" si="7">(J19*70+K19*75+L19*25+M19*60+N19*120+O19*45)</f>
        <v>686.5</v>
      </c>
      <c r="R19" s="26"/>
      <c r="S19" s="204"/>
      <c r="T19" s="61"/>
      <c r="U19" s="204"/>
      <c r="V19" s="73"/>
      <c r="W19" s="73"/>
    </row>
    <row r="20" spans="1:23" s="8" customFormat="1" ht="17.649999999999999" customHeight="1" thickBot="1">
      <c r="A20" s="176" t="s">
        <v>46</v>
      </c>
      <c r="B20" s="266"/>
      <c r="C20" s="183" t="s">
        <v>170</v>
      </c>
      <c r="D20" s="266"/>
      <c r="E20" s="62" t="s">
        <v>169</v>
      </c>
      <c r="F20" s="266"/>
      <c r="G20" s="267"/>
      <c r="H20" s="62" t="s">
        <v>114</v>
      </c>
      <c r="I20" s="269"/>
      <c r="J20" s="273"/>
      <c r="K20" s="264"/>
      <c r="L20" s="264"/>
      <c r="M20" s="264"/>
      <c r="N20" s="264"/>
      <c r="O20" s="264"/>
      <c r="P20" s="265" t="e">
        <v>#VALUE!</v>
      </c>
      <c r="R20" s="74"/>
      <c r="S20" s="75"/>
      <c r="T20" s="139"/>
      <c r="U20" s="74"/>
      <c r="V20" s="74"/>
      <c r="W20" s="74"/>
    </row>
    <row r="21" spans="1:23" s="8" customFormat="1" ht="17.649999999999999" hidden="1" customHeight="1">
      <c r="A21" s="177">
        <v>43008</v>
      </c>
      <c r="B21" s="254" t="s">
        <v>34</v>
      </c>
      <c r="C21" s="67"/>
      <c r="D21" s="254"/>
      <c r="E21" s="67"/>
      <c r="F21" s="254"/>
      <c r="G21" s="254"/>
      <c r="H21" s="68"/>
      <c r="I21" s="256"/>
      <c r="J21" s="258"/>
      <c r="K21" s="250"/>
      <c r="L21" s="250"/>
      <c r="M21" s="250"/>
      <c r="N21" s="250"/>
      <c r="O21" s="250"/>
      <c r="P21" s="252"/>
    </row>
    <row r="22" spans="1:23" s="8" customFormat="1" ht="17.649999999999999" hidden="1" customHeight="1">
      <c r="A22" s="59" t="s">
        <v>30</v>
      </c>
      <c r="B22" s="255"/>
      <c r="C22" s="57"/>
      <c r="D22" s="255"/>
      <c r="E22" s="57"/>
      <c r="F22" s="255"/>
      <c r="G22" s="255"/>
      <c r="H22" s="60"/>
      <c r="I22" s="257"/>
      <c r="J22" s="259"/>
      <c r="K22" s="251"/>
      <c r="L22" s="251"/>
      <c r="M22" s="251"/>
      <c r="N22" s="251"/>
      <c r="O22" s="251"/>
      <c r="P22" s="253"/>
    </row>
    <row r="23" spans="1:23" s="11" customFormat="1" ht="14.25" customHeight="1">
      <c r="A23" s="260" t="s">
        <v>15</v>
      </c>
      <c r="B23" s="261"/>
      <c r="C23" s="262" t="s">
        <v>16</v>
      </c>
      <c r="D23" s="262"/>
      <c r="E23" s="79" t="s">
        <v>17</v>
      </c>
      <c r="F23" s="262" t="s">
        <v>18</v>
      </c>
      <c r="G23" s="262"/>
      <c r="H23" s="79" t="s">
        <v>19</v>
      </c>
      <c r="I23" s="262" t="s">
        <v>20</v>
      </c>
      <c r="J23" s="262"/>
      <c r="K23" s="262"/>
      <c r="L23" s="262" t="s">
        <v>21</v>
      </c>
      <c r="M23" s="262"/>
      <c r="N23" s="262" t="s">
        <v>22</v>
      </c>
      <c r="O23" s="262"/>
      <c r="P23" s="277"/>
      <c r="Q23" s="9"/>
      <c r="R23" s="10"/>
      <c r="S23" s="10"/>
    </row>
    <row r="24" spans="1:23" s="12" customFormat="1" ht="14.65" customHeight="1">
      <c r="A24" s="274" t="s">
        <v>23</v>
      </c>
      <c r="B24" s="275"/>
      <c r="C24" s="248">
        <v>670</v>
      </c>
      <c r="D24" s="248" t="s">
        <v>24</v>
      </c>
      <c r="E24" s="77">
        <v>4.5</v>
      </c>
      <c r="F24" s="276">
        <v>2</v>
      </c>
      <c r="G24" s="276"/>
      <c r="H24" s="77">
        <v>1.5</v>
      </c>
      <c r="I24" s="248" t="s">
        <v>6</v>
      </c>
      <c r="J24" s="248"/>
      <c r="K24" s="248" t="s">
        <v>24</v>
      </c>
      <c r="L24" s="248" t="s">
        <v>6</v>
      </c>
      <c r="M24" s="248"/>
      <c r="N24" s="248">
        <v>2</v>
      </c>
      <c r="O24" s="248"/>
      <c r="P24" s="249"/>
      <c r="Q24" s="13"/>
    </row>
    <row r="25" spans="1:23" s="12" customFormat="1" ht="14.65" customHeight="1">
      <c r="A25" s="274" t="s">
        <v>25</v>
      </c>
      <c r="B25" s="275"/>
      <c r="C25" s="248">
        <v>770</v>
      </c>
      <c r="D25" s="248" t="s">
        <v>24</v>
      </c>
      <c r="E25" s="77">
        <v>5</v>
      </c>
      <c r="F25" s="276">
        <v>2</v>
      </c>
      <c r="G25" s="276"/>
      <c r="H25" s="77">
        <v>2</v>
      </c>
      <c r="I25" s="248" t="s">
        <v>6</v>
      </c>
      <c r="J25" s="248"/>
      <c r="K25" s="248" t="s">
        <v>24</v>
      </c>
      <c r="L25" s="248" t="s">
        <v>6</v>
      </c>
      <c r="M25" s="248"/>
      <c r="N25" s="248">
        <v>2.5</v>
      </c>
      <c r="O25" s="248"/>
      <c r="P25" s="249"/>
    </row>
    <row r="26" spans="1:23" s="12" customFormat="1" ht="14.65" customHeight="1" thickBot="1">
      <c r="A26" s="243" t="s">
        <v>28</v>
      </c>
      <c r="B26" s="244"/>
      <c r="C26" s="245">
        <v>860</v>
      </c>
      <c r="D26" s="245" t="s">
        <v>24</v>
      </c>
      <c r="E26" s="78">
        <v>5.5</v>
      </c>
      <c r="F26" s="246">
        <v>2.5</v>
      </c>
      <c r="G26" s="246"/>
      <c r="H26" s="78">
        <v>2</v>
      </c>
      <c r="I26" s="245" t="s">
        <v>6</v>
      </c>
      <c r="J26" s="245"/>
      <c r="K26" s="245" t="s">
        <v>24</v>
      </c>
      <c r="L26" s="245" t="s">
        <v>6</v>
      </c>
      <c r="M26" s="245"/>
      <c r="N26" s="245">
        <v>2.5</v>
      </c>
      <c r="O26" s="245"/>
      <c r="P26" s="247"/>
    </row>
    <row r="27" spans="1:23" s="12" customFormat="1" ht="14.65" customHeight="1">
      <c r="A27" s="196" t="s">
        <v>118</v>
      </c>
      <c r="B27" s="36"/>
      <c r="C27" s="37"/>
      <c r="D27" s="38"/>
      <c r="E27" s="38"/>
      <c r="F27" s="38"/>
      <c r="G27" s="37"/>
      <c r="H27" s="37"/>
      <c r="I27" s="38"/>
      <c r="J27" s="36"/>
      <c r="K27" s="36"/>
      <c r="L27" s="36"/>
      <c r="M27" s="36"/>
      <c r="N27" s="36"/>
      <c r="O27" s="39"/>
      <c r="P27" s="38"/>
      <c r="Q27" s="13"/>
    </row>
    <row r="28" spans="1:23" s="12" customFormat="1" ht="14.65" customHeight="1">
      <c r="A28" s="33" t="s">
        <v>26</v>
      </c>
      <c r="B28" s="40"/>
      <c r="C28" s="41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2"/>
      <c r="P28" s="40"/>
      <c r="Q28" s="13"/>
      <c r="R28" s="143"/>
    </row>
    <row r="29" spans="1:23" ht="14.65" customHeight="1">
      <c r="A29" s="55"/>
      <c r="B29" s="40"/>
      <c r="C29" s="55" t="s">
        <v>36</v>
      </c>
      <c r="D29" s="40"/>
      <c r="E29" s="54" t="s">
        <v>35</v>
      </c>
      <c r="F29" s="40"/>
      <c r="G29" s="40"/>
      <c r="H29" s="40"/>
      <c r="I29" s="43" t="s">
        <v>27</v>
      </c>
      <c r="J29" s="40"/>
      <c r="K29" s="40"/>
      <c r="L29" s="40"/>
      <c r="M29" s="40"/>
      <c r="N29" s="40"/>
      <c r="O29" s="40"/>
      <c r="P29" s="40"/>
      <c r="R29" s="144"/>
    </row>
    <row r="30" spans="1:23" ht="21" customHeight="1">
      <c r="A30" s="34"/>
      <c r="B30" s="40"/>
      <c r="C30" s="41"/>
      <c r="D30" s="40"/>
      <c r="E30" s="40"/>
      <c r="F30" s="40"/>
      <c r="G30" s="41"/>
      <c r="H30" s="41"/>
      <c r="I30" s="38"/>
      <c r="J30" s="40"/>
      <c r="K30" s="40"/>
      <c r="L30" s="40"/>
      <c r="M30" s="40"/>
      <c r="N30" s="40"/>
      <c r="O30" s="42"/>
      <c r="P30" s="40"/>
    </row>
    <row r="31" spans="1:23" ht="21" customHeight="1">
      <c r="A31" s="33"/>
      <c r="B31" s="40"/>
      <c r="C31" s="41"/>
      <c r="D31" s="44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2"/>
      <c r="P31" s="40"/>
    </row>
    <row r="32" spans="1:23" ht="21" customHeight="1">
      <c r="A32" s="35"/>
      <c r="B32" s="28"/>
      <c r="C32" s="29"/>
      <c r="D32" s="27"/>
      <c r="E32" s="27"/>
      <c r="F32" s="27"/>
      <c r="G32" s="29"/>
      <c r="H32" s="29"/>
      <c r="I32" s="40"/>
      <c r="J32" s="30"/>
      <c r="K32" s="30"/>
      <c r="L32" s="30"/>
      <c r="M32" s="30"/>
      <c r="N32" s="30"/>
      <c r="O32" s="31"/>
      <c r="P32" s="32"/>
    </row>
    <row r="33" spans="1:16" ht="21" customHeight="1">
      <c r="F33" s="56"/>
    </row>
    <row r="35" spans="1:16" ht="21" customHeight="1">
      <c r="A35" s="1"/>
      <c r="B35" s="1"/>
      <c r="P35" s="1"/>
    </row>
    <row r="36" spans="1:16" ht="21" customHeight="1">
      <c r="A36" s="1"/>
      <c r="B36" s="1"/>
      <c r="P36" s="1"/>
    </row>
    <row r="37" spans="1:16" ht="21" customHeight="1">
      <c r="A37" s="1"/>
      <c r="B37" s="1"/>
      <c r="P37" s="1"/>
    </row>
  </sheetData>
  <sheetProtection selectLockedCells="1" selectUnlockedCells="1"/>
  <mergeCells count="139">
    <mergeCell ref="A25:B25"/>
    <mergeCell ref="C25:D25"/>
    <mergeCell ref="F25:G25"/>
    <mergeCell ref="I25:K25"/>
    <mergeCell ref="L25:M25"/>
    <mergeCell ref="N25:P25"/>
    <mergeCell ref="N23:P23"/>
    <mergeCell ref="A24:B24"/>
    <mergeCell ref="C24:D24"/>
    <mergeCell ref="F24:G24"/>
    <mergeCell ref="I24:K24"/>
    <mergeCell ref="L24:M24"/>
    <mergeCell ref="D15:D16"/>
    <mergeCell ref="F15:F16"/>
    <mergeCell ref="N19:N20"/>
    <mergeCell ref="B13:B14"/>
    <mergeCell ref="D13:D14"/>
    <mergeCell ref="F13:F14"/>
    <mergeCell ref="G13:G14"/>
    <mergeCell ref="I13:I14"/>
    <mergeCell ref="J19:J20"/>
    <mergeCell ref="S18:S19"/>
    <mergeCell ref="O19:O20"/>
    <mergeCell ref="P19:P20"/>
    <mergeCell ref="B19:B20"/>
    <mergeCell ref="D19:D20"/>
    <mergeCell ref="F19:F20"/>
    <mergeCell ref="G19:G20"/>
    <mergeCell ref="I19:I20"/>
    <mergeCell ref="P17:P18"/>
    <mergeCell ref="J17:J18"/>
    <mergeCell ref="K17:K18"/>
    <mergeCell ref="N17:N18"/>
    <mergeCell ref="O17:O18"/>
    <mergeCell ref="K19:K20"/>
    <mergeCell ref="L19:L20"/>
    <mergeCell ref="M19:M20"/>
    <mergeCell ref="B17:B18"/>
    <mergeCell ref="D17:D18"/>
    <mergeCell ref="F17:F18"/>
    <mergeCell ref="G17:G18"/>
    <mergeCell ref="I17:I18"/>
    <mergeCell ref="L17:L18"/>
    <mergeCell ref="M17:M18"/>
    <mergeCell ref="A26:B26"/>
    <mergeCell ref="C26:D26"/>
    <mergeCell ref="F26:G26"/>
    <mergeCell ref="I26:K26"/>
    <mergeCell ref="L26:M26"/>
    <mergeCell ref="N26:P26"/>
    <mergeCell ref="N24:P24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A23:B23"/>
    <mergeCell ref="C23:D23"/>
    <mergeCell ref="F23:G23"/>
    <mergeCell ref="I23:K23"/>
    <mergeCell ref="L23:M23"/>
    <mergeCell ref="J11:J12"/>
    <mergeCell ref="K11:K12"/>
    <mergeCell ref="L11:L12"/>
    <mergeCell ref="M11:M12"/>
    <mergeCell ref="N11:N12"/>
    <mergeCell ref="O11:O12"/>
    <mergeCell ref="P11:P12"/>
    <mergeCell ref="I15:I16"/>
    <mergeCell ref="P13:P14"/>
    <mergeCell ref="J13:J14"/>
    <mergeCell ref="K13:K14"/>
    <mergeCell ref="L13:L14"/>
    <mergeCell ref="M13:M14"/>
    <mergeCell ref="N13:N14"/>
    <mergeCell ref="O13:O14"/>
    <mergeCell ref="J15:J16"/>
    <mergeCell ref="K15:K16"/>
    <mergeCell ref="L15:L16"/>
    <mergeCell ref="M15:M16"/>
    <mergeCell ref="N15:N16"/>
    <mergeCell ref="O15:O16"/>
    <mergeCell ref="P15:P16"/>
    <mergeCell ref="I11:I12"/>
    <mergeCell ref="A1:P1"/>
    <mergeCell ref="B2:P2"/>
    <mergeCell ref="B3:P3"/>
    <mergeCell ref="C4:D4"/>
    <mergeCell ref="E4:F4"/>
    <mergeCell ref="G11:G12"/>
    <mergeCell ref="B7:B8"/>
    <mergeCell ref="G7:G8"/>
    <mergeCell ref="B15:B16"/>
    <mergeCell ref="G15:G16"/>
    <mergeCell ref="L5:L6"/>
    <mergeCell ref="M5:M6"/>
    <mergeCell ref="N5:N6"/>
    <mergeCell ref="O5:O6"/>
    <mergeCell ref="P5:P6"/>
    <mergeCell ref="D7:D8"/>
    <mergeCell ref="F7:F8"/>
    <mergeCell ref="I7:I8"/>
    <mergeCell ref="J5:J6"/>
    <mergeCell ref="K5:K6"/>
    <mergeCell ref="P7:P8"/>
    <mergeCell ref="J7:J8"/>
    <mergeCell ref="K7:K8"/>
    <mergeCell ref="L7:L8"/>
    <mergeCell ref="B11:B12"/>
    <mergeCell ref="D11:D12"/>
    <mergeCell ref="D5:D6"/>
    <mergeCell ref="F5:F6"/>
    <mergeCell ref="F11:F12"/>
    <mergeCell ref="U18:U19"/>
    <mergeCell ref="B9:B10"/>
    <mergeCell ref="G9:G10"/>
    <mergeCell ref="M7:M8"/>
    <mergeCell ref="N7:N8"/>
    <mergeCell ref="O7:O8"/>
    <mergeCell ref="B5:B6"/>
    <mergeCell ref="I5:I6"/>
    <mergeCell ref="G5:G6"/>
    <mergeCell ref="D9:D10"/>
    <mergeCell ref="F9:F10"/>
    <mergeCell ref="I9:I10"/>
    <mergeCell ref="J9:J10"/>
    <mergeCell ref="K9:K10"/>
    <mergeCell ref="L9:L10"/>
    <mergeCell ref="M9:M10"/>
    <mergeCell ref="N9:N10"/>
    <mergeCell ref="O9:O10"/>
    <mergeCell ref="P9:P10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F37"/>
  <sheetViews>
    <sheetView tabSelected="1" view="pageBreakPreview" topLeftCell="A4" zoomScale="124" zoomScaleNormal="100" zoomScaleSheetLayoutView="124" workbookViewId="0">
      <selection activeCell="A5" sqref="A5:XFD1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21" t="s">
        <v>74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1"/>
      <c r="R1" s="1"/>
      <c r="S1" s="1"/>
      <c r="T1" s="1"/>
      <c r="U1" s="1"/>
      <c r="V1" s="1"/>
      <c r="W1" s="1"/>
    </row>
    <row r="2" spans="1:32" s="52" customFormat="1" ht="23.25" customHeight="1">
      <c r="A2" s="50" t="s">
        <v>31</v>
      </c>
      <c r="B2" s="222" t="s">
        <v>32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3"/>
      <c r="Q2" s="51"/>
      <c r="R2" s="51"/>
      <c r="S2" s="51"/>
      <c r="T2" s="51"/>
      <c r="U2" s="51"/>
      <c r="V2" s="51"/>
    </row>
    <row r="3" spans="1:32" s="52" customFormat="1" ht="23.25" customHeight="1" thickBot="1">
      <c r="A3" s="53" t="s">
        <v>33</v>
      </c>
      <c r="B3" s="224" t="s">
        <v>37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5"/>
      <c r="Q3" s="51"/>
      <c r="R3" s="51"/>
      <c r="S3" s="51"/>
      <c r="T3" s="51"/>
      <c r="U3" s="51"/>
      <c r="V3" s="51"/>
    </row>
    <row r="4" spans="1:32" s="66" customFormat="1" ht="27.6" customHeight="1" thickBot="1">
      <c r="A4" s="20" t="s">
        <v>0</v>
      </c>
      <c r="B4" s="21" t="s">
        <v>1</v>
      </c>
      <c r="C4" s="226" t="s">
        <v>2</v>
      </c>
      <c r="D4" s="227"/>
      <c r="E4" s="226" t="s">
        <v>3</v>
      </c>
      <c r="F4" s="228"/>
      <c r="G4" s="22" t="s">
        <v>4</v>
      </c>
      <c r="H4" s="23" t="s">
        <v>5</v>
      </c>
      <c r="I4" s="49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5" t="s">
        <v>14</v>
      </c>
      <c r="Q4" s="56"/>
      <c r="R4" s="146"/>
      <c r="S4" s="65"/>
      <c r="T4" s="149"/>
      <c r="U4" s="65"/>
      <c r="V4" s="149"/>
      <c r="W4" s="150"/>
      <c r="X4" s="65"/>
      <c r="Y4" s="151"/>
      <c r="Z4" s="147"/>
      <c r="AA4" s="147"/>
      <c r="AB4" s="147"/>
      <c r="AC4" s="147"/>
      <c r="AD4" s="147"/>
      <c r="AE4" s="147"/>
      <c r="AF4" s="148"/>
    </row>
    <row r="5" spans="1:32" ht="18" hidden="1" customHeight="1">
      <c r="A5" s="18">
        <v>44245</v>
      </c>
      <c r="B5" s="199" t="s">
        <v>79</v>
      </c>
      <c r="C5" s="174" t="s">
        <v>151</v>
      </c>
      <c r="D5" s="199" t="s">
        <v>43</v>
      </c>
      <c r="E5" s="174" t="s">
        <v>88</v>
      </c>
      <c r="F5" s="201" t="s">
        <v>41</v>
      </c>
      <c r="G5" s="212" t="s">
        <v>84</v>
      </c>
      <c r="H5" s="174" t="s">
        <v>93</v>
      </c>
      <c r="I5" s="210" t="s">
        <v>81</v>
      </c>
      <c r="J5" s="234">
        <v>5.2</v>
      </c>
      <c r="K5" s="230">
        <v>2</v>
      </c>
      <c r="L5" s="230">
        <v>1.8</v>
      </c>
      <c r="M5" s="230">
        <v>1</v>
      </c>
      <c r="N5" s="230"/>
      <c r="O5" s="230">
        <v>2.2000000000000002</v>
      </c>
      <c r="P5" s="231">
        <f t="shared" ref="P5" si="0">(J5*70+K5*75+L5*25+M5*60+N5*120+O5*45)</f>
        <v>718</v>
      </c>
      <c r="R5" s="45"/>
      <c r="T5" s="56"/>
      <c r="U5" s="56"/>
      <c r="V5" s="56"/>
      <c r="W5" s="56"/>
    </row>
    <row r="6" spans="1:32" ht="18" hidden="1" customHeight="1">
      <c r="A6" s="19" t="s">
        <v>45</v>
      </c>
      <c r="B6" s="200"/>
      <c r="C6" s="167" t="s">
        <v>179</v>
      </c>
      <c r="D6" s="200"/>
      <c r="E6" s="144" t="s">
        <v>150</v>
      </c>
      <c r="F6" s="202"/>
      <c r="G6" s="212"/>
      <c r="H6" s="173" t="s">
        <v>92</v>
      </c>
      <c r="I6" s="211"/>
      <c r="J6" s="216"/>
      <c r="K6" s="209"/>
      <c r="L6" s="209"/>
      <c r="M6" s="209"/>
      <c r="N6" s="209"/>
      <c r="O6" s="209"/>
      <c r="P6" s="219" t="e">
        <v>#VALUE!</v>
      </c>
      <c r="R6" s="47"/>
      <c r="T6" s="56"/>
      <c r="U6" s="69"/>
      <c r="V6" s="283"/>
      <c r="W6" s="56"/>
    </row>
    <row r="7" spans="1:32" ht="17.649999999999999" hidden="1" customHeight="1">
      <c r="A7" s="17">
        <f>A5+1</f>
        <v>44246</v>
      </c>
      <c r="B7" s="203" t="s">
        <v>40</v>
      </c>
      <c r="C7" s="143" t="s">
        <v>99</v>
      </c>
      <c r="D7" s="229" t="s">
        <v>42</v>
      </c>
      <c r="E7" s="173" t="s">
        <v>106</v>
      </c>
      <c r="F7" s="232" t="s">
        <v>41</v>
      </c>
      <c r="G7" s="212" t="s">
        <v>84</v>
      </c>
      <c r="H7" s="143" t="s">
        <v>109</v>
      </c>
      <c r="I7" s="233"/>
      <c r="J7" s="216">
        <v>5.5</v>
      </c>
      <c r="K7" s="209">
        <v>1.8</v>
      </c>
      <c r="L7" s="209">
        <v>2</v>
      </c>
      <c r="M7" s="209"/>
      <c r="N7" s="209"/>
      <c r="O7" s="209">
        <v>2.4</v>
      </c>
      <c r="P7" s="219">
        <f t="shared" ref="P7" si="1">(J7*70+K7*75+L7*25+M7*60+N7*120+O7*45)</f>
        <v>678</v>
      </c>
      <c r="R7" s="190"/>
      <c r="S7" s="283"/>
      <c r="T7" s="56"/>
      <c r="U7" s="69"/>
      <c r="V7" s="283"/>
      <c r="W7" s="56"/>
    </row>
    <row r="8" spans="1:32" s="3" customFormat="1" ht="17.649999999999999" hidden="1" customHeight="1">
      <c r="A8" s="19" t="s">
        <v>76</v>
      </c>
      <c r="B8" s="204"/>
      <c r="C8" s="167" t="s">
        <v>178</v>
      </c>
      <c r="D8" s="200"/>
      <c r="E8" s="167" t="s">
        <v>185</v>
      </c>
      <c r="F8" s="200"/>
      <c r="G8" s="229"/>
      <c r="H8" s="167" t="s">
        <v>110</v>
      </c>
      <c r="I8" s="211"/>
      <c r="J8" s="216"/>
      <c r="K8" s="209"/>
      <c r="L8" s="209"/>
      <c r="M8" s="209"/>
      <c r="N8" s="209"/>
      <c r="O8" s="209"/>
      <c r="P8" s="219" t="e">
        <v>#VALUE!</v>
      </c>
      <c r="R8" s="48"/>
      <c r="S8" s="283"/>
      <c r="T8" s="70"/>
      <c r="U8" s="70"/>
      <c r="V8" s="70"/>
      <c r="W8" s="70"/>
    </row>
    <row r="9" spans="1:32" ht="18" hidden="1" customHeight="1">
      <c r="A9" s="16">
        <f>A7+1</f>
        <v>44247</v>
      </c>
      <c r="B9" s="205" t="s">
        <v>29</v>
      </c>
      <c r="C9" s="168" t="s">
        <v>184</v>
      </c>
      <c r="D9" s="205" t="s">
        <v>115</v>
      </c>
      <c r="E9" s="186" t="s">
        <v>155</v>
      </c>
      <c r="F9" s="205" t="s">
        <v>42</v>
      </c>
      <c r="G9" s="207" t="s">
        <v>84</v>
      </c>
      <c r="H9" s="168" t="s">
        <v>98</v>
      </c>
      <c r="I9" s="214"/>
      <c r="J9" s="216">
        <v>5.5</v>
      </c>
      <c r="K9" s="209">
        <v>2</v>
      </c>
      <c r="L9" s="209">
        <v>1.8</v>
      </c>
      <c r="M9" s="209"/>
      <c r="N9" s="209"/>
      <c r="O9" s="209">
        <v>2.2000000000000002</v>
      </c>
      <c r="P9" s="219">
        <f t="shared" ref="P9" si="2">(J9*70+K9*75+L9*25+M9*60+N9*120+O9*45)</f>
        <v>679</v>
      </c>
      <c r="R9" s="45"/>
      <c r="T9" s="56"/>
      <c r="U9" s="56"/>
      <c r="V9" s="56"/>
      <c r="W9" s="56"/>
    </row>
    <row r="10" spans="1:32" ht="18" hidden="1" customHeight="1" thickBot="1">
      <c r="A10" s="176" t="s">
        <v>30</v>
      </c>
      <c r="B10" s="206"/>
      <c r="C10" s="184" t="s">
        <v>186</v>
      </c>
      <c r="D10" s="213"/>
      <c r="E10" s="187" t="s">
        <v>156</v>
      </c>
      <c r="F10" s="213"/>
      <c r="G10" s="208"/>
      <c r="H10" s="184" t="s">
        <v>102</v>
      </c>
      <c r="I10" s="215"/>
      <c r="J10" s="217"/>
      <c r="K10" s="218"/>
      <c r="L10" s="218"/>
      <c r="M10" s="218"/>
      <c r="N10" s="218"/>
      <c r="O10" s="218"/>
      <c r="P10" s="220" t="e">
        <v>#VALUE!</v>
      </c>
      <c r="R10" s="47"/>
      <c r="T10" s="56"/>
      <c r="U10" s="56"/>
      <c r="V10" s="56"/>
      <c r="W10" s="56"/>
    </row>
    <row r="11" spans="1:32" ht="17.649999999999999" customHeight="1">
      <c r="A11" s="178">
        <f>A9+2</f>
        <v>44249</v>
      </c>
      <c r="B11" s="199" t="s">
        <v>78</v>
      </c>
      <c r="C11" s="175" t="s">
        <v>157</v>
      </c>
      <c r="D11" s="201" t="s">
        <v>43</v>
      </c>
      <c r="E11" s="174" t="s">
        <v>104</v>
      </c>
      <c r="F11" s="201" t="s">
        <v>41</v>
      </c>
      <c r="G11" s="200" t="s">
        <v>83</v>
      </c>
      <c r="H11" s="174" t="s">
        <v>87</v>
      </c>
      <c r="I11" s="241" t="s">
        <v>81</v>
      </c>
      <c r="J11" s="234">
        <v>5.2</v>
      </c>
      <c r="K11" s="230">
        <v>1.9</v>
      </c>
      <c r="L11" s="230">
        <v>1.9</v>
      </c>
      <c r="M11" s="230">
        <v>1</v>
      </c>
      <c r="N11" s="230"/>
      <c r="O11" s="230">
        <v>2</v>
      </c>
      <c r="P11" s="231">
        <f t="shared" ref="P11" si="3">(J11*70+K11*75+L11*25+M11*60+N11*120+O11*45)</f>
        <v>704</v>
      </c>
      <c r="R11" s="48"/>
      <c r="S11" s="14"/>
      <c r="T11" s="56"/>
      <c r="U11" s="56"/>
      <c r="V11" s="56"/>
      <c r="W11" s="56"/>
    </row>
    <row r="12" spans="1:32" s="3" customFormat="1" ht="17.649999999999999" customHeight="1">
      <c r="A12" s="179" t="s">
        <v>77</v>
      </c>
      <c r="B12" s="200"/>
      <c r="C12" s="180" t="s">
        <v>177</v>
      </c>
      <c r="D12" s="202"/>
      <c r="E12" s="167" t="s">
        <v>149</v>
      </c>
      <c r="F12" s="202"/>
      <c r="G12" s="212"/>
      <c r="H12" s="144" t="s">
        <v>158</v>
      </c>
      <c r="I12" s="242"/>
      <c r="J12" s="216"/>
      <c r="K12" s="209"/>
      <c r="L12" s="209"/>
      <c r="M12" s="209"/>
      <c r="N12" s="209"/>
      <c r="O12" s="209"/>
      <c r="P12" s="219" t="e">
        <v>#VALUE!</v>
      </c>
      <c r="S12" s="15"/>
      <c r="T12" s="70"/>
      <c r="U12" s="70"/>
      <c r="V12" s="70"/>
      <c r="W12" s="70"/>
    </row>
    <row r="13" spans="1:32" s="3" customFormat="1" ht="17.649999999999999" customHeight="1">
      <c r="A13" s="17">
        <f>A11+1</f>
        <v>44250</v>
      </c>
      <c r="B13" s="203" t="s">
        <v>40</v>
      </c>
      <c r="C13" s="143" t="s">
        <v>175</v>
      </c>
      <c r="D13" s="229" t="s">
        <v>43</v>
      </c>
      <c r="E13" s="170" t="s">
        <v>164</v>
      </c>
      <c r="F13" s="229" t="s">
        <v>115</v>
      </c>
      <c r="G13" s="212" t="s">
        <v>84</v>
      </c>
      <c r="H13" s="172" t="s">
        <v>44</v>
      </c>
      <c r="I13" s="272" t="s">
        <v>82</v>
      </c>
      <c r="J13" s="236">
        <v>5.3</v>
      </c>
      <c r="K13" s="237">
        <v>2</v>
      </c>
      <c r="L13" s="237">
        <v>2</v>
      </c>
      <c r="M13" s="237"/>
      <c r="N13" s="237">
        <v>0.8</v>
      </c>
      <c r="O13" s="237">
        <v>1.9</v>
      </c>
      <c r="P13" s="219">
        <f t="shared" ref="P13" si="4">(J13*70+K13*75+L13*25+M13*60+N13*120+O13*45)</f>
        <v>752.5</v>
      </c>
      <c r="S13" s="15"/>
      <c r="T13" s="70"/>
      <c r="U13" s="70"/>
      <c r="V13" s="70"/>
      <c r="W13" s="70"/>
    </row>
    <row r="14" spans="1:32" s="3" customFormat="1" ht="17.649999999999999" customHeight="1">
      <c r="A14" s="19" t="s">
        <v>38</v>
      </c>
      <c r="B14" s="204"/>
      <c r="C14" s="167" t="s">
        <v>176</v>
      </c>
      <c r="D14" s="200"/>
      <c r="E14" s="171" t="s">
        <v>174</v>
      </c>
      <c r="F14" s="200"/>
      <c r="G14" s="229"/>
      <c r="H14" s="181" t="s">
        <v>146</v>
      </c>
      <c r="I14" s="272"/>
      <c r="J14" s="236"/>
      <c r="K14" s="237"/>
      <c r="L14" s="237"/>
      <c r="M14" s="237"/>
      <c r="N14" s="237"/>
      <c r="O14" s="237"/>
      <c r="P14" s="219" t="e">
        <v>#VALUE!</v>
      </c>
      <c r="S14" s="15"/>
      <c r="T14" s="70"/>
      <c r="U14" s="70"/>
      <c r="V14" s="70"/>
      <c r="W14" s="70"/>
    </row>
    <row r="15" spans="1:32" ht="17.649999999999999" customHeight="1">
      <c r="A15" s="17">
        <f>A13+1</f>
        <v>44251</v>
      </c>
      <c r="B15" s="205" t="s">
        <v>29</v>
      </c>
      <c r="C15" s="182" t="s">
        <v>85</v>
      </c>
      <c r="D15" s="205" t="s">
        <v>41</v>
      </c>
      <c r="E15" s="188" t="s">
        <v>187</v>
      </c>
      <c r="F15" s="205" t="s">
        <v>42</v>
      </c>
      <c r="G15" s="207" t="s">
        <v>84</v>
      </c>
      <c r="H15" s="168" t="s">
        <v>108</v>
      </c>
      <c r="I15" s="235"/>
      <c r="J15" s="238">
        <v>5.2</v>
      </c>
      <c r="K15" s="239">
        <v>2.2000000000000002</v>
      </c>
      <c r="L15" s="239">
        <v>1.8</v>
      </c>
      <c r="M15" s="239"/>
      <c r="N15" s="239"/>
      <c r="O15" s="239">
        <v>2.2999999999999998</v>
      </c>
      <c r="P15" s="240">
        <f t="shared" ref="P15" si="5">(J15*70+K15*75+L15*25+M15*60+N15*120+O15*45)</f>
        <v>677.5</v>
      </c>
      <c r="R15" s="191"/>
      <c r="S15" s="284"/>
      <c r="T15" s="56"/>
      <c r="U15" s="56"/>
      <c r="V15" s="56"/>
      <c r="W15" s="56"/>
    </row>
    <row r="16" spans="1:32" s="3" customFormat="1" ht="17.649999999999999" customHeight="1">
      <c r="A16" s="19" t="s">
        <v>39</v>
      </c>
      <c r="B16" s="206"/>
      <c r="C16" s="185" t="s">
        <v>173</v>
      </c>
      <c r="D16" s="206"/>
      <c r="E16" s="189" t="s">
        <v>188</v>
      </c>
      <c r="F16" s="206"/>
      <c r="G16" s="207"/>
      <c r="H16" s="169" t="s">
        <v>111</v>
      </c>
      <c r="I16" s="235"/>
      <c r="J16" s="238"/>
      <c r="K16" s="239"/>
      <c r="L16" s="239"/>
      <c r="M16" s="239"/>
      <c r="N16" s="239"/>
      <c r="O16" s="239"/>
      <c r="P16" s="240" t="e">
        <v>#VALUE!</v>
      </c>
      <c r="R16" s="192"/>
      <c r="S16" s="284"/>
      <c r="T16" s="70"/>
      <c r="U16" s="70"/>
      <c r="V16" s="70"/>
      <c r="W16" s="70"/>
    </row>
    <row r="17" spans="1:23" ht="17.649999999999999" customHeight="1">
      <c r="A17" s="17">
        <f>A15+1</f>
        <v>44252</v>
      </c>
      <c r="B17" s="229" t="s">
        <v>80</v>
      </c>
      <c r="C17" s="143" t="s">
        <v>153</v>
      </c>
      <c r="D17" s="229" t="s">
        <v>116</v>
      </c>
      <c r="E17" s="143" t="s">
        <v>90</v>
      </c>
      <c r="F17" s="229" t="s">
        <v>117</v>
      </c>
      <c r="G17" s="212" t="s">
        <v>84</v>
      </c>
      <c r="H17" s="170" t="s">
        <v>94</v>
      </c>
      <c r="I17" s="270" t="s">
        <v>81</v>
      </c>
      <c r="J17" s="238">
        <v>5.4</v>
      </c>
      <c r="K17" s="239">
        <v>2</v>
      </c>
      <c r="L17" s="239">
        <v>1.9</v>
      </c>
      <c r="M17" s="239">
        <v>1</v>
      </c>
      <c r="N17" s="239"/>
      <c r="O17" s="239">
        <v>1.9</v>
      </c>
      <c r="P17" s="240">
        <f t="shared" ref="P17" si="6">(J17*70+K17*75+L17*25+M17*60+N17*120+O17*45)</f>
        <v>721</v>
      </c>
      <c r="R17" s="45"/>
      <c r="S17" s="283"/>
      <c r="T17" s="56"/>
      <c r="U17" s="56"/>
      <c r="V17" s="56"/>
      <c r="W17" s="56"/>
    </row>
    <row r="18" spans="1:23" s="3" customFormat="1" ht="17.649999999999999" customHeight="1">
      <c r="A18" s="19" t="s">
        <v>45</v>
      </c>
      <c r="B18" s="200"/>
      <c r="C18" s="167" t="s">
        <v>152</v>
      </c>
      <c r="D18" s="200"/>
      <c r="E18" s="167" t="s">
        <v>148</v>
      </c>
      <c r="F18" s="200"/>
      <c r="G18" s="212"/>
      <c r="H18" s="171" t="s">
        <v>147</v>
      </c>
      <c r="I18" s="271"/>
      <c r="J18" s="238"/>
      <c r="K18" s="239"/>
      <c r="L18" s="239"/>
      <c r="M18" s="239"/>
      <c r="N18" s="239"/>
      <c r="O18" s="239"/>
      <c r="P18" s="240" t="e">
        <v>#VALUE!</v>
      </c>
      <c r="R18" s="193"/>
      <c r="S18" s="283"/>
      <c r="T18" s="70"/>
      <c r="U18" s="70"/>
      <c r="V18" s="70"/>
      <c r="W18" s="70"/>
    </row>
    <row r="19" spans="1:23" ht="17.649999999999999" customHeight="1">
      <c r="A19" s="17">
        <f>A17+1</f>
        <v>44253</v>
      </c>
      <c r="B19" s="203" t="s">
        <v>40</v>
      </c>
      <c r="C19" s="64" t="s">
        <v>154</v>
      </c>
      <c r="D19" s="203" t="s">
        <v>43</v>
      </c>
      <c r="E19" s="64" t="s">
        <v>100</v>
      </c>
      <c r="F19" s="203" t="s">
        <v>116</v>
      </c>
      <c r="G19" s="212" t="s">
        <v>84</v>
      </c>
      <c r="H19" s="64" t="s">
        <v>113</v>
      </c>
      <c r="I19" s="268"/>
      <c r="J19" s="238">
        <v>5.3</v>
      </c>
      <c r="K19" s="239">
        <v>2.1</v>
      </c>
      <c r="L19" s="239">
        <v>2</v>
      </c>
      <c r="M19" s="239"/>
      <c r="N19" s="239"/>
      <c r="O19" s="239">
        <v>2.4</v>
      </c>
      <c r="P19" s="240">
        <f t="shared" ref="P19" si="7">(J19*70+K19*75+L19*25+M19*60+N19*120+O19*45)</f>
        <v>686.5</v>
      </c>
      <c r="T19" s="56"/>
      <c r="U19" s="56"/>
      <c r="V19" s="56"/>
      <c r="W19" s="56"/>
    </row>
    <row r="20" spans="1:23" s="3" customFormat="1" ht="17.649999999999999" customHeight="1" thickBot="1">
      <c r="A20" s="176" t="s">
        <v>46</v>
      </c>
      <c r="B20" s="266"/>
      <c r="C20" s="183" t="s">
        <v>172</v>
      </c>
      <c r="D20" s="266"/>
      <c r="E20" s="62" t="s">
        <v>169</v>
      </c>
      <c r="F20" s="266"/>
      <c r="G20" s="267"/>
      <c r="H20" s="62" t="s">
        <v>114</v>
      </c>
      <c r="I20" s="269"/>
      <c r="J20" s="273"/>
      <c r="K20" s="264"/>
      <c r="L20" s="264"/>
      <c r="M20" s="264"/>
      <c r="N20" s="264"/>
      <c r="O20" s="264"/>
      <c r="P20" s="265" t="e">
        <v>#VALUE!</v>
      </c>
      <c r="T20" s="45"/>
      <c r="U20" s="70"/>
      <c r="V20" s="70"/>
      <c r="W20" s="70"/>
    </row>
    <row r="21" spans="1:23" s="8" customFormat="1" ht="17.649999999999999" hidden="1" customHeight="1">
      <c r="A21" s="58">
        <v>43008</v>
      </c>
      <c r="B21" s="280" t="s">
        <v>34</v>
      </c>
      <c r="C21" s="67"/>
      <c r="D21" s="254"/>
      <c r="E21" s="67"/>
      <c r="F21" s="254"/>
      <c r="G21" s="254"/>
      <c r="H21" s="68"/>
      <c r="I21" s="281"/>
      <c r="J21" s="282"/>
      <c r="K21" s="278"/>
      <c r="L21" s="278"/>
      <c r="M21" s="278"/>
      <c r="N21" s="278"/>
      <c r="O21" s="278"/>
      <c r="P21" s="279"/>
    </row>
    <row r="22" spans="1:23" s="8" customFormat="1" ht="17.649999999999999" hidden="1" customHeight="1">
      <c r="A22" s="59" t="s">
        <v>30</v>
      </c>
      <c r="B22" s="255"/>
      <c r="C22" s="57"/>
      <c r="D22" s="255"/>
      <c r="E22" s="57"/>
      <c r="F22" s="255"/>
      <c r="G22" s="255"/>
      <c r="H22" s="60"/>
      <c r="I22" s="257"/>
      <c r="J22" s="259"/>
      <c r="K22" s="251"/>
      <c r="L22" s="251"/>
      <c r="M22" s="251"/>
      <c r="N22" s="251"/>
      <c r="O22" s="251"/>
      <c r="P22" s="253"/>
    </row>
    <row r="23" spans="1:23" s="11" customFormat="1" ht="14.25" customHeight="1">
      <c r="A23" s="260" t="s">
        <v>15</v>
      </c>
      <c r="B23" s="261"/>
      <c r="C23" s="262" t="s">
        <v>16</v>
      </c>
      <c r="D23" s="262"/>
      <c r="E23" s="79" t="s">
        <v>17</v>
      </c>
      <c r="F23" s="262" t="s">
        <v>18</v>
      </c>
      <c r="G23" s="262"/>
      <c r="H23" s="79" t="s">
        <v>19</v>
      </c>
      <c r="I23" s="262" t="s">
        <v>20</v>
      </c>
      <c r="J23" s="262"/>
      <c r="K23" s="262"/>
      <c r="L23" s="262" t="s">
        <v>21</v>
      </c>
      <c r="M23" s="262"/>
      <c r="N23" s="262" t="s">
        <v>22</v>
      </c>
      <c r="O23" s="262"/>
      <c r="P23" s="277"/>
      <c r="Q23" s="9"/>
      <c r="R23" s="10"/>
      <c r="S23" s="10"/>
    </row>
    <row r="24" spans="1:23" s="12" customFormat="1" ht="14.65" customHeight="1">
      <c r="A24" s="274" t="s">
        <v>23</v>
      </c>
      <c r="B24" s="275"/>
      <c r="C24" s="248">
        <v>670</v>
      </c>
      <c r="D24" s="248" t="s">
        <v>24</v>
      </c>
      <c r="E24" s="77">
        <v>4.5</v>
      </c>
      <c r="F24" s="276">
        <v>2</v>
      </c>
      <c r="G24" s="276"/>
      <c r="H24" s="77">
        <v>1.5</v>
      </c>
      <c r="I24" s="248" t="s">
        <v>6</v>
      </c>
      <c r="J24" s="248"/>
      <c r="K24" s="248" t="s">
        <v>24</v>
      </c>
      <c r="L24" s="248" t="s">
        <v>6</v>
      </c>
      <c r="M24" s="248"/>
      <c r="N24" s="248">
        <v>2</v>
      </c>
      <c r="O24" s="248"/>
      <c r="P24" s="249"/>
      <c r="Q24" s="13"/>
    </row>
    <row r="25" spans="1:23" s="12" customFormat="1" ht="14.65" customHeight="1">
      <c r="A25" s="274" t="s">
        <v>25</v>
      </c>
      <c r="B25" s="275"/>
      <c r="C25" s="248">
        <v>770</v>
      </c>
      <c r="D25" s="248" t="s">
        <v>24</v>
      </c>
      <c r="E25" s="77">
        <v>5</v>
      </c>
      <c r="F25" s="276">
        <v>2</v>
      </c>
      <c r="G25" s="276"/>
      <c r="H25" s="77">
        <v>2</v>
      </c>
      <c r="I25" s="248" t="s">
        <v>6</v>
      </c>
      <c r="J25" s="248"/>
      <c r="K25" s="248" t="s">
        <v>24</v>
      </c>
      <c r="L25" s="248" t="s">
        <v>6</v>
      </c>
      <c r="M25" s="248"/>
      <c r="N25" s="248">
        <v>2.5</v>
      </c>
      <c r="O25" s="248"/>
      <c r="P25" s="249"/>
    </row>
    <row r="26" spans="1:23" s="12" customFormat="1" ht="14.65" customHeight="1" thickBot="1">
      <c r="A26" s="243" t="s">
        <v>28</v>
      </c>
      <c r="B26" s="244"/>
      <c r="C26" s="245">
        <v>860</v>
      </c>
      <c r="D26" s="245" t="s">
        <v>24</v>
      </c>
      <c r="E26" s="78">
        <v>5.5</v>
      </c>
      <c r="F26" s="246">
        <v>2.5</v>
      </c>
      <c r="G26" s="246"/>
      <c r="H26" s="78">
        <v>2</v>
      </c>
      <c r="I26" s="245" t="s">
        <v>6</v>
      </c>
      <c r="J26" s="245"/>
      <c r="K26" s="245" t="s">
        <v>24</v>
      </c>
      <c r="L26" s="245" t="s">
        <v>6</v>
      </c>
      <c r="M26" s="245"/>
      <c r="N26" s="245">
        <v>2.5</v>
      </c>
      <c r="O26" s="245"/>
      <c r="P26" s="247"/>
    </row>
    <row r="27" spans="1:23" s="12" customFormat="1" ht="14.65" customHeight="1">
      <c r="A27" s="196" t="s">
        <v>118</v>
      </c>
      <c r="B27" s="36"/>
      <c r="C27" s="37"/>
      <c r="D27" s="38"/>
      <c r="E27" s="38"/>
      <c r="F27" s="38"/>
      <c r="G27" s="37"/>
      <c r="H27" s="37"/>
      <c r="I27" s="38"/>
      <c r="J27" s="36"/>
      <c r="K27" s="36"/>
      <c r="L27" s="36"/>
      <c r="M27" s="36"/>
      <c r="N27" s="36"/>
      <c r="O27" s="39"/>
      <c r="P27" s="38"/>
      <c r="Q27" s="13"/>
    </row>
    <row r="28" spans="1:23" s="12" customFormat="1" ht="14.65" customHeight="1">
      <c r="A28" s="33" t="s">
        <v>26</v>
      </c>
      <c r="B28" s="40"/>
      <c r="C28" s="41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2"/>
      <c r="P28" s="40"/>
      <c r="Q28" s="13"/>
    </row>
    <row r="29" spans="1:23" ht="14.65" customHeight="1">
      <c r="A29" s="55"/>
      <c r="B29" s="40"/>
      <c r="C29" s="55" t="s">
        <v>36</v>
      </c>
      <c r="D29" s="40"/>
      <c r="E29" s="54" t="s">
        <v>35</v>
      </c>
      <c r="F29" s="40"/>
      <c r="G29" s="40"/>
      <c r="H29" s="40"/>
      <c r="I29" s="43" t="s">
        <v>27</v>
      </c>
      <c r="J29" s="40"/>
      <c r="K29" s="40"/>
      <c r="L29" s="40"/>
      <c r="M29" s="40"/>
      <c r="N29" s="40"/>
      <c r="O29" s="40"/>
      <c r="P29" s="40"/>
    </row>
    <row r="30" spans="1:23" ht="21" customHeight="1">
      <c r="A30" s="34"/>
      <c r="B30" s="40"/>
      <c r="C30" s="41"/>
      <c r="D30" s="40"/>
      <c r="E30" s="40"/>
      <c r="F30" s="40"/>
      <c r="G30" s="41"/>
      <c r="H30" s="41"/>
      <c r="I30" s="38"/>
      <c r="J30" s="40"/>
      <c r="K30" s="40"/>
      <c r="L30" s="40"/>
      <c r="M30" s="40"/>
      <c r="N30" s="40"/>
      <c r="O30" s="42"/>
      <c r="P30" s="40"/>
    </row>
    <row r="31" spans="1:23" ht="21" customHeight="1">
      <c r="A31" s="33"/>
      <c r="B31" s="40"/>
      <c r="C31" s="41"/>
      <c r="D31" s="44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2"/>
      <c r="P31" s="40"/>
    </row>
    <row r="32" spans="1:23" ht="21" customHeight="1">
      <c r="A32" s="35"/>
      <c r="B32" s="28"/>
      <c r="C32" s="29"/>
      <c r="D32" s="27"/>
      <c r="E32" s="27"/>
      <c r="F32" s="27"/>
      <c r="G32" s="29"/>
      <c r="H32" s="29"/>
      <c r="I32" s="40"/>
      <c r="J32" s="30"/>
      <c r="K32" s="30"/>
      <c r="L32" s="30"/>
      <c r="M32" s="30"/>
      <c r="N32" s="30"/>
      <c r="O32" s="31"/>
      <c r="P32" s="32"/>
    </row>
    <row r="33" spans="1:16" ht="21" customHeight="1">
      <c r="F33" s="56"/>
    </row>
    <row r="35" spans="1:16" ht="21" customHeight="1">
      <c r="A35" s="1"/>
      <c r="B35" s="1"/>
      <c r="P35" s="1"/>
    </row>
    <row r="36" spans="1:16" ht="21" customHeight="1">
      <c r="A36" s="1"/>
      <c r="B36" s="1"/>
      <c r="P36" s="1"/>
    </row>
    <row r="37" spans="1:16" ht="21" customHeight="1">
      <c r="A37" s="1"/>
      <c r="B37" s="1"/>
      <c r="P37" s="1"/>
    </row>
  </sheetData>
  <sheetProtection selectLockedCells="1" selectUnlockedCells="1"/>
  <mergeCells count="141">
    <mergeCell ref="F13:F14"/>
    <mergeCell ref="G13:G14"/>
    <mergeCell ref="J13:J14"/>
    <mergeCell ref="K13:K14"/>
    <mergeCell ref="L13:L14"/>
    <mergeCell ref="M13:M14"/>
    <mergeCell ref="O13:O14"/>
    <mergeCell ref="I13:I14"/>
    <mergeCell ref="S15:S16"/>
    <mergeCell ref="V6:V7"/>
    <mergeCell ref="A1:P1"/>
    <mergeCell ref="B2:P2"/>
    <mergeCell ref="B3:P3"/>
    <mergeCell ref="C4:D4"/>
    <mergeCell ref="E4:F4"/>
    <mergeCell ref="S17:S18"/>
    <mergeCell ref="S7:S8"/>
    <mergeCell ref="K5:K6"/>
    <mergeCell ref="L5:L6"/>
    <mergeCell ref="M5:M6"/>
    <mergeCell ref="N5:N6"/>
    <mergeCell ref="O5:O6"/>
    <mergeCell ref="P5:P6"/>
    <mergeCell ref="J5:J6"/>
    <mergeCell ref="K7:K8"/>
    <mergeCell ref="L7:L8"/>
    <mergeCell ref="M7:M8"/>
    <mergeCell ref="N7:N8"/>
    <mergeCell ref="O7:O8"/>
    <mergeCell ref="P7:P8"/>
    <mergeCell ref="B13:B14"/>
    <mergeCell ref="D13:D14"/>
    <mergeCell ref="J7:J8"/>
    <mergeCell ref="B11:B12"/>
    <mergeCell ref="D11:D12"/>
    <mergeCell ref="F11:F12"/>
    <mergeCell ref="G11:G12"/>
    <mergeCell ref="I11:I12"/>
    <mergeCell ref="J11:J12"/>
    <mergeCell ref="B9:B10"/>
    <mergeCell ref="G9:G10"/>
    <mergeCell ref="I9:I10"/>
    <mergeCell ref="J9:J10"/>
    <mergeCell ref="D9:D10"/>
    <mergeCell ref="F9:F10"/>
    <mergeCell ref="I5:I6"/>
    <mergeCell ref="I7:I8"/>
    <mergeCell ref="D5:D6"/>
    <mergeCell ref="F5:F6"/>
    <mergeCell ref="G5:G6"/>
    <mergeCell ref="D7:D8"/>
    <mergeCell ref="F7:F8"/>
    <mergeCell ref="G7:G8"/>
    <mergeCell ref="B5:B6"/>
    <mergeCell ref="B7:B8"/>
    <mergeCell ref="P19:P20"/>
    <mergeCell ref="K11:K12"/>
    <mergeCell ref="L11:L12"/>
    <mergeCell ref="M11:M12"/>
    <mergeCell ref="N11:N12"/>
    <mergeCell ref="O11:O12"/>
    <mergeCell ref="P11:P12"/>
    <mergeCell ref="M9:M10"/>
    <mergeCell ref="N9:N10"/>
    <mergeCell ref="O9:O10"/>
    <mergeCell ref="P9:P10"/>
    <mergeCell ref="K9:K10"/>
    <mergeCell ref="L9:L10"/>
    <mergeCell ref="P13:P14"/>
    <mergeCell ref="P15:P16"/>
    <mergeCell ref="O17:O18"/>
    <mergeCell ref="P17:P18"/>
    <mergeCell ref="N13:N14"/>
    <mergeCell ref="B15:B16"/>
    <mergeCell ref="D15:D16"/>
    <mergeCell ref="F15:F16"/>
    <mergeCell ref="G15:G16"/>
    <mergeCell ref="I15:I16"/>
    <mergeCell ref="J15:J16"/>
    <mergeCell ref="L17:L18"/>
    <mergeCell ref="M17:M18"/>
    <mergeCell ref="N17:N18"/>
    <mergeCell ref="J17:J18"/>
    <mergeCell ref="K17:K18"/>
    <mergeCell ref="J19:J20"/>
    <mergeCell ref="K19:K20"/>
    <mergeCell ref="L19:L20"/>
    <mergeCell ref="M19:M20"/>
    <mergeCell ref="N19:N20"/>
    <mergeCell ref="O19:O20"/>
    <mergeCell ref="K15:K16"/>
    <mergeCell ref="L15:L16"/>
    <mergeCell ref="M15:M16"/>
    <mergeCell ref="N15:N16"/>
    <mergeCell ref="O15:O16"/>
    <mergeCell ref="B19:B20"/>
    <mergeCell ref="D19:D20"/>
    <mergeCell ref="F19:F20"/>
    <mergeCell ref="G19:G20"/>
    <mergeCell ref="I19:I20"/>
    <mergeCell ref="D17:D18"/>
    <mergeCell ref="F17:F18"/>
    <mergeCell ref="G17:G18"/>
    <mergeCell ref="I17:I18"/>
    <mergeCell ref="B17:B18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A24:B24"/>
    <mergeCell ref="C24:D24"/>
    <mergeCell ref="F24:G24"/>
    <mergeCell ref="I24:K24"/>
    <mergeCell ref="L24:M24"/>
    <mergeCell ref="N24:P24"/>
    <mergeCell ref="A23:B23"/>
    <mergeCell ref="C23:D23"/>
    <mergeCell ref="F23:G23"/>
    <mergeCell ref="I23:K23"/>
    <mergeCell ref="L23:M23"/>
    <mergeCell ref="N23:P23"/>
    <mergeCell ref="A26:B26"/>
    <mergeCell ref="C26:D26"/>
    <mergeCell ref="F26:G26"/>
    <mergeCell ref="I26:K26"/>
    <mergeCell ref="L26:M26"/>
    <mergeCell ref="N26:P26"/>
    <mergeCell ref="A25:B25"/>
    <mergeCell ref="C25:D25"/>
    <mergeCell ref="F25:G25"/>
    <mergeCell ref="I25:K25"/>
    <mergeCell ref="L25:M25"/>
    <mergeCell ref="N25:P25"/>
  </mergeCells>
  <phoneticPr fontId="40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H34"/>
  <sheetViews>
    <sheetView view="pageBreakPreview" zoomScaleNormal="100" zoomScaleSheetLayoutView="100" workbookViewId="0">
      <selection activeCell="A3" sqref="A3:XFD8"/>
    </sheetView>
  </sheetViews>
  <sheetFormatPr defaultColWidth="8.875" defaultRowHeight="21" customHeight="1"/>
  <cols>
    <col min="1" max="1" width="8.625" style="98" customWidth="1"/>
    <col min="2" max="2" width="30.625" style="108" customWidth="1"/>
    <col min="3" max="3" width="10.625" style="136" customWidth="1"/>
    <col min="4" max="4" width="25.625" style="83" customWidth="1"/>
    <col min="5" max="5" width="4.625" style="83" customWidth="1"/>
    <col min="6" max="6" width="25.625" style="83" customWidth="1"/>
    <col min="7" max="7" width="4.625" style="83" customWidth="1"/>
    <col min="8" max="8" width="10.75" style="83" customWidth="1"/>
    <col min="9" max="9" width="25.625" style="83" customWidth="1"/>
    <col min="10" max="10" width="5.75" style="83" customWidth="1"/>
    <col min="11" max="11" width="30.625" style="108" customWidth="1"/>
    <col min="12" max="14" width="4.625" style="83" customWidth="1"/>
    <col min="15" max="15" width="3.625" style="83" customWidth="1"/>
    <col min="16" max="16" width="3.375" style="83" customWidth="1"/>
    <col min="17" max="17" width="4.625" style="83" customWidth="1"/>
    <col min="18" max="18" width="6.5" style="137" customWidth="1"/>
    <col min="19" max="19" width="8.875" style="83" customWidth="1"/>
    <col min="20" max="16384" width="8.875" style="83"/>
  </cols>
  <sheetData>
    <row r="1" spans="1:34" s="84" customFormat="1" ht="21" customHeight="1" thickBot="1">
      <c r="A1" s="315" t="s">
        <v>75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83"/>
      <c r="T1" s="83"/>
      <c r="U1" s="83"/>
      <c r="V1" s="83"/>
      <c r="W1" s="83"/>
      <c r="X1" s="83"/>
      <c r="Y1" s="83"/>
    </row>
    <row r="2" spans="1:34" s="96" customFormat="1" ht="27.6" customHeight="1" thickBot="1">
      <c r="A2" s="85" t="s">
        <v>0</v>
      </c>
      <c r="B2" s="86" t="s">
        <v>47</v>
      </c>
      <c r="C2" s="87" t="s">
        <v>1</v>
      </c>
      <c r="D2" s="316"/>
      <c r="E2" s="317"/>
      <c r="F2" s="316"/>
      <c r="G2" s="318"/>
      <c r="H2" s="88"/>
      <c r="I2" s="89"/>
      <c r="J2" s="90" t="s">
        <v>48</v>
      </c>
      <c r="K2" s="140" t="s">
        <v>49</v>
      </c>
      <c r="L2" s="91" t="s">
        <v>50</v>
      </c>
      <c r="M2" s="92" t="s">
        <v>51</v>
      </c>
      <c r="N2" s="92" t="s">
        <v>52</v>
      </c>
      <c r="O2" s="92" t="s">
        <v>53</v>
      </c>
      <c r="P2" s="92" t="s">
        <v>54</v>
      </c>
      <c r="Q2" s="92" t="s">
        <v>55</v>
      </c>
      <c r="R2" s="93" t="s">
        <v>56</v>
      </c>
      <c r="S2" s="94"/>
      <c r="T2" s="157"/>
      <c r="U2" s="95"/>
      <c r="V2" s="158"/>
      <c r="W2" s="95"/>
      <c r="X2" s="158"/>
      <c r="Y2" s="155"/>
      <c r="Z2" s="95"/>
      <c r="AA2" s="156"/>
      <c r="AB2" s="153"/>
      <c r="AC2" s="153"/>
      <c r="AD2" s="153"/>
      <c r="AE2" s="153"/>
      <c r="AF2" s="153"/>
      <c r="AG2" s="153"/>
      <c r="AH2" s="154"/>
    </row>
    <row r="3" spans="1:34" ht="17.649999999999999" hidden="1" customHeight="1">
      <c r="A3" s="18">
        <v>44245</v>
      </c>
      <c r="B3" s="159" t="s">
        <v>122</v>
      </c>
      <c r="C3" s="199" t="s">
        <v>79</v>
      </c>
      <c r="D3" s="174" t="s">
        <v>180</v>
      </c>
      <c r="E3" s="199" t="s">
        <v>43</v>
      </c>
      <c r="F3" s="174" t="s">
        <v>88</v>
      </c>
      <c r="G3" s="201" t="s">
        <v>41</v>
      </c>
      <c r="H3" s="212" t="s">
        <v>84</v>
      </c>
      <c r="I3" s="174" t="s">
        <v>93</v>
      </c>
      <c r="J3" s="210" t="s">
        <v>81</v>
      </c>
      <c r="K3" s="162" t="s">
        <v>143</v>
      </c>
      <c r="L3" s="234">
        <v>5.2</v>
      </c>
      <c r="M3" s="230">
        <v>2</v>
      </c>
      <c r="N3" s="230">
        <v>1.8</v>
      </c>
      <c r="O3" s="230">
        <v>1</v>
      </c>
      <c r="P3" s="230"/>
      <c r="Q3" s="230">
        <v>2.2000000000000002</v>
      </c>
      <c r="R3" s="231">
        <f t="shared" ref="R3" si="0">(L3*70+M3*75+N3*25+O3*60+P3*120+Q3*45)</f>
        <v>718</v>
      </c>
      <c r="T3" s="101"/>
      <c r="U3" s="102"/>
      <c r="V3" s="94"/>
      <c r="W3" s="100"/>
      <c r="X3" s="152"/>
      <c r="Y3" s="94"/>
    </row>
    <row r="4" spans="1:34" s="97" customFormat="1" ht="17.649999999999999" hidden="1" customHeight="1">
      <c r="A4" s="19" t="s">
        <v>45</v>
      </c>
      <c r="B4" s="160" t="s">
        <v>123</v>
      </c>
      <c r="C4" s="200"/>
      <c r="D4" s="167" t="s">
        <v>181</v>
      </c>
      <c r="E4" s="200"/>
      <c r="F4" s="144" t="s">
        <v>160</v>
      </c>
      <c r="G4" s="202"/>
      <c r="H4" s="212"/>
      <c r="I4" s="173" t="s">
        <v>92</v>
      </c>
      <c r="J4" s="211"/>
      <c r="K4" s="163" t="s">
        <v>142</v>
      </c>
      <c r="L4" s="216"/>
      <c r="M4" s="209"/>
      <c r="N4" s="209"/>
      <c r="O4" s="209"/>
      <c r="P4" s="209"/>
      <c r="Q4" s="209"/>
      <c r="R4" s="219" t="e">
        <v>#VALUE!</v>
      </c>
      <c r="U4" s="103"/>
      <c r="V4" s="104"/>
      <c r="W4" s="104"/>
      <c r="X4" s="104"/>
      <c r="Y4" s="104"/>
    </row>
    <row r="5" spans="1:34" ht="18" hidden="1" customHeight="1">
      <c r="A5" s="17">
        <f>A3+1</f>
        <v>44246</v>
      </c>
      <c r="B5" s="159" t="s">
        <v>124</v>
      </c>
      <c r="C5" s="203" t="s">
        <v>40</v>
      </c>
      <c r="D5" s="143" t="s">
        <v>182</v>
      </c>
      <c r="E5" s="229" t="s">
        <v>42</v>
      </c>
      <c r="F5" s="173" t="s">
        <v>106</v>
      </c>
      <c r="G5" s="232" t="s">
        <v>41</v>
      </c>
      <c r="H5" s="212" t="s">
        <v>84</v>
      </c>
      <c r="I5" s="143" t="s">
        <v>109</v>
      </c>
      <c r="J5" s="233"/>
      <c r="K5" s="159" t="s">
        <v>189</v>
      </c>
      <c r="L5" s="216">
        <v>5.5</v>
      </c>
      <c r="M5" s="209">
        <v>1.8</v>
      </c>
      <c r="N5" s="209">
        <v>2</v>
      </c>
      <c r="O5" s="209"/>
      <c r="P5" s="209"/>
      <c r="Q5" s="209">
        <v>2.4</v>
      </c>
      <c r="R5" s="219">
        <f t="shared" ref="R5" si="1">(L5*70+M5*75+N5*25+O5*60+P5*120+Q5*45)</f>
        <v>678</v>
      </c>
      <c r="T5" s="99"/>
      <c r="V5" s="94"/>
      <c r="W5" s="94"/>
      <c r="X5" s="94"/>
      <c r="Y5" s="94"/>
    </row>
    <row r="6" spans="1:34" ht="18" hidden="1" customHeight="1">
      <c r="A6" s="19" t="s">
        <v>76</v>
      </c>
      <c r="B6" s="160" t="s">
        <v>125</v>
      </c>
      <c r="C6" s="204"/>
      <c r="D6" s="167" t="s">
        <v>166</v>
      </c>
      <c r="E6" s="200"/>
      <c r="F6" s="167" t="s">
        <v>183</v>
      </c>
      <c r="G6" s="200"/>
      <c r="H6" s="229"/>
      <c r="I6" s="167" t="s">
        <v>110</v>
      </c>
      <c r="J6" s="211"/>
      <c r="K6" s="160" t="s">
        <v>189</v>
      </c>
      <c r="L6" s="216"/>
      <c r="M6" s="209"/>
      <c r="N6" s="209"/>
      <c r="O6" s="209"/>
      <c r="P6" s="209"/>
      <c r="Q6" s="209"/>
      <c r="R6" s="219" t="e">
        <v>#VALUE!</v>
      </c>
      <c r="T6" s="105"/>
      <c r="V6" s="94"/>
      <c r="W6" s="94"/>
      <c r="X6" s="94"/>
      <c r="Y6" s="94"/>
    </row>
    <row r="7" spans="1:34" ht="17.649999999999999" hidden="1" customHeight="1">
      <c r="A7" s="16">
        <f>A5+1</f>
        <v>44247</v>
      </c>
      <c r="B7" s="159" t="s">
        <v>126</v>
      </c>
      <c r="C7" s="205" t="s">
        <v>29</v>
      </c>
      <c r="D7" s="168" t="s">
        <v>184</v>
      </c>
      <c r="E7" s="205" t="s">
        <v>115</v>
      </c>
      <c r="F7" s="186" t="s">
        <v>97</v>
      </c>
      <c r="G7" s="205" t="s">
        <v>42</v>
      </c>
      <c r="H7" s="207" t="s">
        <v>84</v>
      </c>
      <c r="I7" s="168" t="s">
        <v>98</v>
      </c>
      <c r="J7" s="214"/>
      <c r="K7" s="285" t="s">
        <v>121</v>
      </c>
      <c r="L7" s="216">
        <v>5.5</v>
      </c>
      <c r="M7" s="209">
        <v>2</v>
      </c>
      <c r="N7" s="209">
        <v>1.8</v>
      </c>
      <c r="O7" s="209"/>
      <c r="P7" s="209"/>
      <c r="Q7" s="209">
        <v>2.2000000000000002</v>
      </c>
      <c r="R7" s="219">
        <f t="shared" ref="R7" si="2">(L7*70+M7*75+N7*25+O7*60+P7*120+Q7*45)</f>
        <v>679</v>
      </c>
      <c r="T7" s="106"/>
      <c r="U7" s="102"/>
      <c r="V7" s="94"/>
      <c r="W7" s="94"/>
      <c r="X7" s="94"/>
      <c r="Y7" s="94"/>
    </row>
    <row r="8" spans="1:34" s="97" customFormat="1" ht="17.649999999999999" hidden="1" customHeight="1" thickBot="1">
      <c r="A8" s="176" t="s">
        <v>30</v>
      </c>
      <c r="B8" s="164" t="s">
        <v>127</v>
      </c>
      <c r="C8" s="206"/>
      <c r="D8" s="184" t="s">
        <v>165</v>
      </c>
      <c r="E8" s="213"/>
      <c r="F8" s="187" t="s">
        <v>101</v>
      </c>
      <c r="G8" s="213"/>
      <c r="H8" s="208"/>
      <c r="I8" s="184" t="s">
        <v>102</v>
      </c>
      <c r="J8" s="215"/>
      <c r="K8" s="286"/>
      <c r="L8" s="217"/>
      <c r="M8" s="218"/>
      <c r="N8" s="218"/>
      <c r="O8" s="218"/>
      <c r="P8" s="218"/>
      <c r="Q8" s="218"/>
      <c r="R8" s="220" t="e">
        <v>#VALUE!</v>
      </c>
      <c r="U8" s="103"/>
      <c r="V8" s="104"/>
      <c r="W8" s="104"/>
      <c r="X8" s="104"/>
      <c r="Y8" s="104"/>
    </row>
    <row r="9" spans="1:34" ht="17.649999999999999" customHeight="1">
      <c r="A9" s="178">
        <f>A7+2</f>
        <v>44249</v>
      </c>
      <c r="B9" s="194" t="s">
        <v>128</v>
      </c>
      <c r="C9" s="199" t="s">
        <v>78</v>
      </c>
      <c r="D9" s="175" t="s">
        <v>168</v>
      </c>
      <c r="E9" s="201" t="s">
        <v>43</v>
      </c>
      <c r="F9" s="174" t="s">
        <v>104</v>
      </c>
      <c r="G9" s="201" t="s">
        <v>41</v>
      </c>
      <c r="H9" s="200" t="s">
        <v>83</v>
      </c>
      <c r="I9" s="174" t="s">
        <v>87</v>
      </c>
      <c r="J9" s="241" t="s">
        <v>81</v>
      </c>
      <c r="K9" s="197" t="s">
        <v>119</v>
      </c>
      <c r="L9" s="234">
        <v>5.2</v>
      </c>
      <c r="M9" s="230">
        <v>1.9</v>
      </c>
      <c r="N9" s="230">
        <v>1.9</v>
      </c>
      <c r="O9" s="230">
        <v>1</v>
      </c>
      <c r="P9" s="230"/>
      <c r="Q9" s="230">
        <v>2</v>
      </c>
      <c r="R9" s="231">
        <f t="shared" ref="R9" si="3">(L9*70+M9*75+N9*25+O9*60+P9*120+Q9*45)</f>
        <v>704</v>
      </c>
      <c r="T9" s="101"/>
      <c r="U9" s="102"/>
      <c r="V9" s="94"/>
      <c r="W9" s="94"/>
      <c r="X9" s="94"/>
      <c r="Y9" s="94"/>
    </row>
    <row r="10" spans="1:34" s="97" customFormat="1" ht="17.649999999999999" customHeight="1">
      <c r="A10" s="179" t="s">
        <v>77</v>
      </c>
      <c r="B10" s="160" t="s">
        <v>129</v>
      </c>
      <c r="C10" s="200"/>
      <c r="D10" s="180" t="s">
        <v>167</v>
      </c>
      <c r="E10" s="202"/>
      <c r="F10" s="167" t="s">
        <v>105</v>
      </c>
      <c r="G10" s="202"/>
      <c r="H10" s="212"/>
      <c r="I10" s="144" t="s">
        <v>158</v>
      </c>
      <c r="J10" s="242"/>
      <c r="K10" s="198" t="s">
        <v>120</v>
      </c>
      <c r="L10" s="216"/>
      <c r="M10" s="209"/>
      <c r="N10" s="209"/>
      <c r="O10" s="209"/>
      <c r="P10" s="209"/>
      <c r="Q10" s="209"/>
      <c r="R10" s="219" t="e">
        <v>#VALUE!</v>
      </c>
      <c r="T10" s="105"/>
      <c r="U10" s="103"/>
      <c r="V10" s="104"/>
      <c r="W10" s="104"/>
      <c r="X10" s="104"/>
      <c r="Y10" s="104"/>
    </row>
    <row r="11" spans="1:34" s="97" customFormat="1" ht="17.649999999999999" customHeight="1">
      <c r="A11" s="17">
        <f>A9+1</f>
        <v>44250</v>
      </c>
      <c r="B11" s="159" t="s">
        <v>136</v>
      </c>
      <c r="C11" s="203" t="s">
        <v>40</v>
      </c>
      <c r="D11" s="143" t="s">
        <v>96</v>
      </c>
      <c r="E11" s="229" t="s">
        <v>43</v>
      </c>
      <c r="F11" s="170" t="s">
        <v>164</v>
      </c>
      <c r="G11" s="229" t="s">
        <v>115</v>
      </c>
      <c r="H11" s="212" t="s">
        <v>84</v>
      </c>
      <c r="I11" s="172" t="s">
        <v>44</v>
      </c>
      <c r="J11" s="272" t="s">
        <v>82</v>
      </c>
      <c r="K11" s="159" t="s">
        <v>138</v>
      </c>
      <c r="L11" s="236">
        <v>5.3</v>
      </c>
      <c r="M11" s="237">
        <v>2</v>
      </c>
      <c r="N11" s="237">
        <v>2</v>
      </c>
      <c r="O11" s="237"/>
      <c r="P11" s="237">
        <v>0.8</v>
      </c>
      <c r="Q11" s="237">
        <v>1.9</v>
      </c>
      <c r="R11" s="219">
        <f t="shared" ref="R11" si="4">(L11*70+M11*75+N11*25+O11*60+P11*120+Q11*45)</f>
        <v>752.5</v>
      </c>
      <c r="T11" s="105"/>
      <c r="U11" s="103"/>
      <c r="V11" s="104"/>
      <c r="W11" s="104"/>
      <c r="X11" s="104"/>
      <c r="Y11" s="104"/>
    </row>
    <row r="12" spans="1:34" s="97" customFormat="1" ht="17.649999999999999" customHeight="1">
      <c r="A12" s="19" t="s">
        <v>38</v>
      </c>
      <c r="B12" s="160" t="s">
        <v>137</v>
      </c>
      <c r="C12" s="204"/>
      <c r="D12" s="167" t="s">
        <v>162</v>
      </c>
      <c r="E12" s="200"/>
      <c r="F12" s="171" t="s">
        <v>163</v>
      </c>
      <c r="G12" s="200"/>
      <c r="H12" s="229"/>
      <c r="I12" s="181" t="s">
        <v>112</v>
      </c>
      <c r="J12" s="272"/>
      <c r="K12" s="160" t="s">
        <v>139</v>
      </c>
      <c r="L12" s="236"/>
      <c r="M12" s="237"/>
      <c r="N12" s="237"/>
      <c r="O12" s="237"/>
      <c r="P12" s="237"/>
      <c r="Q12" s="237"/>
      <c r="R12" s="219" t="e">
        <v>#VALUE!</v>
      </c>
      <c r="T12" s="105"/>
      <c r="U12" s="103"/>
      <c r="V12" s="104"/>
      <c r="W12" s="104"/>
      <c r="X12" s="104"/>
      <c r="Y12" s="104"/>
    </row>
    <row r="13" spans="1:34" ht="17.649999999999999" customHeight="1">
      <c r="A13" s="17">
        <f>A11+1</f>
        <v>44251</v>
      </c>
      <c r="B13" s="162" t="s">
        <v>130</v>
      </c>
      <c r="C13" s="205" t="s">
        <v>29</v>
      </c>
      <c r="D13" s="182" t="s">
        <v>85</v>
      </c>
      <c r="E13" s="205" t="s">
        <v>41</v>
      </c>
      <c r="F13" s="188" t="s">
        <v>86</v>
      </c>
      <c r="G13" s="205" t="s">
        <v>42</v>
      </c>
      <c r="H13" s="207" t="s">
        <v>84</v>
      </c>
      <c r="I13" s="168" t="s">
        <v>108</v>
      </c>
      <c r="J13" s="235"/>
      <c r="K13" s="285" t="s">
        <v>121</v>
      </c>
      <c r="L13" s="238">
        <v>5.2</v>
      </c>
      <c r="M13" s="239">
        <v>2.2000000000000002</v>
      </c>
      <c r="N13" s="239">
        <v>1.8</v>
      </c>
      <c r="O13" s="239"/>
      <c r="P13" s="239"/>
      <c r="Q13" s="239">
        <v>2.2999999999999998</v>
      </c>
      <c r="R13" s="240">
        <f t="shared" ref="R13" si="5">(L13*70+M13*75+N13*25+O13*60+P13*120+Q13*45)</f>
        <v>677.5</v>
      </c>
      <c r="T13" s="106"/>
      <c r="V13" s="94"/>
      <c r="W13" s="94"/>
      <c r="X13" s="94"/>
      <c r="Y13" s="94"/>
    </row>
    <row r="14" spans="1:34" s="97" customFormat="1" ht="17.649999999999999" customHeight="1">
      <c r="A14" s="19" t="s">
        <v>39</v>
      </c>
      <c r="B14" s="163" t="s">
        <v>131</v>
      </c>
      <c r="C14" s="206"/>
      <c r="D14" s="185" t="s">
        <v>161</v>
      </c>
      <c r="E14" s="206"/>
      <c r="F14" s="189" t="s">
        <v>107</v>
      </c>
      <c r="G14" s="206"/>
      <c r="H14" s="207"/>
      <c r="I14" s="169" t="s">
        <v>111</v>
      </c>
      <c r="J14" s="235"/>
      <c r="K14" s="286"/>
      <c r="L14" s="238"/>
      <c r="M14" s="239"/>
      <c r="N14" s="239"/>
      <c r="O14" s="239"/>
      <c r="P14" s="239"/>
      <c r="Q14" s="239"/>
      <c r="R14" s="240" t="e">
        <v>#VALUE!</v>
      </c>
      <c r="V14" s="104"/>
      <c r="W14" s="104"/>
      <c r="X14" s="104"/>
      <c r="Y14" s="104"/>
    </row>
    <row r="15" spans="1:34" ht="17.649999999999999" customHeight="1">
      <c r="A15" s="17">
        <f>A13+1</f>
        <v>44252</v>
      </c>
      <c r="B15" s="159" t="s">
        <v>132</v>
      </c>
      <c r="C15" s="229" t="s">
        <v>80</v>
      </c>
      <c r="D15" s="143" t="s">
        <v>89</v>
      </c>
      <c r="E15" s="229" t="s">
        <v>116</v>
      </c>
      <c r="F15" s="143" t="s">
        <v>90</v>
      </c>
      <c r="G15" s="229" t="s">
        <v>117</v>
      </c>
      <c r="H15" s="212" t="s">
        <v>84</v>
      </c>
      <c r="I15" s="170" t="s">
        <v>94</v>
      </c>
      <c r="J15" s="270" t="s">
        <v>81</v>
      </c>
      <c r="K15" s="159" t="s">
        <v>144</v>
      </c>
      <c r="L15" s="238">
        <v>5.4</v>
      </c>
      <c r="M15" s="239">
        <v>2</v>
      </c>
      <c r="N15" s="239">
        <v>1.9</v>
      </c>
      <c r="O15" s="239">
        <v>1</v>
      </c>
      <c r="P15" s="239"/>
      <c r="Q15" s="239">
        <v>1.9</v>
      </c>
      <c r="R15" s="240">
        <f t="shared" ref="R15" si="6">(L15*70+M15*75+N15*25+O15*60+P15*120+Q15*45)</f>
        <v>721</v>
      </c>
      <c r="V15" s="94"/>
      <c r="W15" s="94"/>
      <c r="X15" s="94"/>
      <c r="Y15" s="94"/>
    </row>
    <row r="16" spans="1:34" s="97" customFormat="1" ht="17.649999999999999" customHeight="1">
      <c r="A16" s="19" t="s">
        <v>45</v>
      </c>
      <c r="B16" s="160" t="s">
        <v>133</v>
      </c>
      <c r="C16" s="200"/>
      <c r="D16" s="167" t="s">
        <v>171</v>
      </c>
      <c r="E16" s="200"/>
      <c r="F16" s="167" t="s">
        <v>91</v>
      </c>
      <c r="G16" s="200"/>
      <c r="H16" s="212"/>
      <c r="I16" s="171" t="s">
        <v>95</v>
      </c>
      <c r="J16" s="271"/>
      <c r="K16" s="160" t="s">
        <v>145</v>
      </c>
      <c r="L16" s="238"/>
      <c r="M16" s="239"/>
      <c r="N16" s="239"/>
      <c r="O16" s="239"/>
      <c r="P16" s="239"/>
      <c r="Q16" s="239"/>
      <c r="R16" s="240" t="e">
        <v>#VALUE!</v>
      </c>
      <c r="V16" s="99"/>
      <c r="W16" s="104"/>
      <c r="X16" s="104"/>
      <c r="Y16" s="104"/>
    </row>
    <row r="17" spans="1:25" ht="17.649999999999999" customHeight="1">
      <c r="A17" s="17">
        <f>A15+1</f>
        <v>44253</v>
      </c>
      <c r="B17" s="159" t="s">
        <v>135</v>
      </c>
      <c r="C17" s="203" t="s">
        <v>40</v>
      </c>
      <c r="D17" s="64" t="s">
        <v>103</v>
      </c>
      <c r="E17" s="203" t="s">
        <v>43</v>
      </c>
      <c r="F17" s="64" t="s">
        <v>100</v>
      </c>
      <c r="G17" s="203" t="s">
        <v>116</v>
      </c>
      <c r="H17" s="212" t="s">
        <v>84</v>
      </c>
      <c r="I17" s="64" t="s">
        <v>113</v>
      </c>
      <c r="J17" s="268"/>
      <c r="K17" s="159" t="s">
        <v>140</v>
      </c>
      <c r="L17" s="238">
        <v>5.3</v>
      </c>
      <c r="M17" s="239">
        <v>2.1</v>
      </c>
      <c r="N17" s="239">
        <v>2</v>
      </c>
      <c r="O17" s="239"/>
      <c r="P17" s="239"/>
      <c r="Q17" s="239">
        <v>2.4</v>
      </c>
      <c r="R17" s="240">
        <f t="shared" ref="R17" si="7">(L17*70+M17*75+N17*25+O17*60+P17*120+Q17*45)</f>
        <v>686.5</v>
      </c>
      <c r="U17" s="99"/>
      <c r="V17" s="99"/>
      <c r="W17" s="94"/>
      <c r="X17" s="94"/>
      <c r="Y17" s="94"/>
    </row>
    <row r="18" spans="1:25" s="97" customFormat="1" ht="17.649999999999999" customHeight="1" thickBot="1">
      <c r="A18" s="176" t="s">
        <v>46</v>
      </c>
      <c r="B18" s="161" t="s">
        <v>134</v>
      </c>
      <c r="C18" s="266"/>
      <c r="D18" s="183" t="s">
        <v>170</v>
      </c>
      <c r="E18" s="266"/>
      <c r="F18" s="62" t="s">
        <v>169</v>
      </c>
      <c r="G18" s="266"/>
      <c r="H18" s="267"/>
      <c r="I18" s="62" t="s">
        <v>114</v>
      </c>
      <c r="J18" s="269"/>
      <c r="K18" s="161" t="s">
        <v>141</v>
      </c>
      <c r="L18" s="273"/>
      <c r="M18" s="264"/>
      <c r="N18" s="264"/>
      <c r="O18" s="264"/>
      <c r="P18" s="264"/>
      <c r="Q18" s="264"/>
      <c r="R18" s="265" t="e">
        <v>#VALUE!</v>
      </c>
      <c r="U18" s="99"/>
      <c r="V18" s="107"/>
      <c r="W18" s="104"/>
      <c r="X18" s="104"/>
      <c r="Y18" s="104"/>
    </row>
    <row r="19" spans="1:25" s="108" customFormat="1" ht="14.45" customHeight="1">
      <c r="A19" s="287" t="s">
        <v>57</v>
      </c>
      <c r="B19" s="288"/>
      <c r="C19" s="289"/>
      <c r="D19" s="165" t="s">
        <v>58</v>
      </c>
      <c r="E19" s="290" t="s">
        <v>59</v>
      </c>
      <c r="F19" s="291"/>
      <c r="G19" s="292" t="s">
        <v>60</v>
      </c>
      <c r="H19" s="293"/>
      <c r="I19" s="290" t="s">
        <v>61</v>
      </c>
      <c r="J19" s="291"/>
      <c r="K19" s="166" t="s">
        <v>62</v>
      </c>
      <c r="L19" s="290" t="s">
        <v>63</v>
      </c>
      <c r="M19" s="294"/>
      <c r="N19" s="291"/>
      <c r="O19" s="292" t="s">
        <v>64</v>
      </c>
      <c r="P19" s="295"/>
      <c r="Q19" s="295"/>
      <c r="R19" s="296"/>
    </row>
    <row r="20" spans="1:25" s="108" customFormat="1" ht="20.45" customHeight="1">
      <c r="A20" s="306" t="s">
        <v>65</v>
      </c>
      <c r="B20" s="307"/>
      <c r="C20" s="308"/>
      <c r="D20" s="109">
        <v>550</v>
      </c>
      <c r="E20" s="309" t="s">
        <v>66</v>
      </c>
      <c r="F20" s="310"/>
      <c r="G20" s="309" t="s">
        <v>67</v>
      </c>
      <c r="H20" s="310"/>
      <c r="I20" s="309" t="s">
        <v>68</v>
      </c>
      <c r="J20" s="310"/>
      <c r="K20" s="110">
        <v>1</v>
      </c>
      <c r="L20" s="311">
        <v>0.5</v>
      </c>
      <c r="M20" s="312"/>
      <c r="N20" s="313"/>
      <c r="O20" s="311" t="s">
        <v>67</v>
      </c>
      <c r="P20" s="312"/>
      <c r="Q20" s="312"/>
      <c r="R20" s="314"/>
    </row>
    <row r="21" spans="1:25" s="108" customFormat="1" ht="20.45" customHeight="1" thickBot="1">
      <c r="A21" s="297" t="s">
        <v>69</v>
      </c>
      <c r="B21" s="298"/>
      <c r="C21" s="299"/>
      <c r="D21" s="111">
        <v>700</v>
      </c>
      <c r="E21" s="300" t="s">
        <v>70</v>
      </c>
      <c r="F21" s="301"/>
      <c r="G21" s="300" t="s">
        <v>67</v>
      </c>
      <c r="H21" s="301"/>
      <c r="I21" s="300" t="s">
        <v>67</v>
      </c>
      <c r="J21" s="301"/>
      <c r="K21" s="112">
        <v>1</v>
      </c>
      <c r="L21" s="302">
        <v>0.5</v>
      </c>
      <c r="M21" s="303"/>
      <c r="N21" s="304"/>
      <c r="O21" s="302" t="s">
        <v>71</v>
      </c>
      <c r="P21" s="303"/>
      <c r="Q21" s="303"/>
      <c r="R21" s="305"/>
    </row>
    <row r="22" spans="1:25" s="119" customFormat="1" ht="14.65" customHeight="1">
      <c r="A22" s="195" t="s">
        <v>118</v>
      </c>
      <c r="B22" s="113"/>
      <c r="C22" s="114"/>
      <c r="D22" s="115"/>
      <c r="E22" s="116"/>
      <c r="F22" s="116"/>
      <c r="G22" s="116"/>
      <c r="H22" s="115"/>
      <c r="I22" s="115"/>
      <c r="J22" s="116"/>
      <c r="K22" s="113"/>
      <c r="L22" s="114"/>
      <c r="M22" s="114"/>
      <c r="N22" s="114"/>
      <c r="O22" s="114"/>
      <c r="P22" s="114"/>
      <c r="Q22" s="117"/>
      <c r="R22" s="116"/>
      <c r="S22" s="118"/>
    </row>
    <row r="23" spans="1:25" s="119" customFormat="1" ht="14.65" customHeight="1">
      <c r="A23" s="120" t="s">
        <v>26</v>
      </c>
      <c r="B23" s="108"/>
      <c r="C23" s="121"/>
      <c r="D23" s="122"/>
      <c r="E23" s="121"/>
      <c r="F23" s="121"/>
      <c r="G23" s="121"/>
      <c r="H23" s="122"/>
      <c r="I23" s="122"/>
      <c r="J23" s="121"/>
      <c r="K23" s="108"/>
      <c r="L23" s="121"/>
      <c r="M23" s="121"/>
      <c r="N23" s="121"/>
      <c r="O23" s="121"/>
      <c r="P23" s="121"/>
      <c r="Q23" s="123"/>
      <c r="R23" s="121"/>
      <c r="S23" s="118"/>
    </row>
    <row r="24" spans="1:25" ht="14.65" customHeight="1">
      <c r="A24" s="124"/>
      <c r="C24" s="121"/>
      <c r="D24" s="124" t="s">
        <v>36</v>
      </c>
      <c r="E24" s="121"/>
      <c r="F24" s="125" t="s">
        <v>35</v>
      </c>
      <c r="G24" s="121"/>
      <c r="H24" s="121"/>
      <c r="I24" s="121"/>
      <c r="J24" s="126" t="s">
        <v>27</v>
      </c>
      <c r="K24" s="108" t="s">
        <v>72</v>
      </c>
      <c r="L24" s="121"/>
      <c r="M24" s="121"/>
      <c r="N24" s="121"/>
      <c r="O24" s="121"/>
      <c r="P24" s="121"/>
      <c r="Q24" s="121"/>
      <c r="R24" s="121"/>
    </row>
    <row r="25" spans="1:25" ht="21" customHeight="1">
      <c r="A25" s="127"/>
      <c r="C25" s="121"/>
      <c r="D25" s="122"/>
      <c r="E25" s="121"/>
      <c r="F25" s="121"/>
      <c r="G25" s="121"/>
      <c r="H25" s="122"/>
      <c r="I25" s="122"/>
      <c r="J25" s="116"/>
      <c r="L25" s="121"/>
      <c r="M25" s="121"/>
      <c r="N25" s="121"/>
      <c r="O25" s="121"/>
      <c r="P25" s="121"/>
      <c r="Q25" s="123"/>
      <c r="R25" s="121"/>
    </row>
    <row r="26" spans="1:25" ht="21" customHeight="1">
      <c r="A26" s="120"/>
      <c r="B26" s="141"/>
      <c r="C26" s="121"/>
      <c r="D26" s="122"/>
      <c r="E26" s="128"/>
      <c r="F26" s="121"/>
      <c r="G26" s="121"/>
      <c r="H26" s="122"/>
      <c r="I26" s="122"/>
      <c r="J26" s="121"/>
      <c r="L26" s="121"/>
      <c r="M26" s="121"/>
      <c r="N26" s="121"/>
      <c r="O26" s="121"/>
      <c r="P26" s="121"/>
      <c r="Q26" s="123"/>
      <c r="R26" s="121"/>
    </row>
    <row r="27" spans="1:25" ht="21" customHeight="1">
      <c r="A27" s="129"/>
      <c r="B27" s="142"/>
      <c r="C27" s="130"/>
      <c r="D27" s="131"/>
      <c r="E27" s="132"/>
      <c r="F27" s="132"/>
      <c r="G27" s="132"/>
      <c r="H27" s="131"/>
      <c r="I27" s="131"/>
      <c r="J27" s="121"/>
      <c r="L27" s="133"/>
      <c r="M27" s="133"/>
      <c r="N27" s="133"/>
      <c r="O27" s="133"/>
      <c r="P27" s="133"/>
      <c r="Q27" s="134"/>
      <c r="R27" s="135"/>
    </row>
    <row r="28" spans="1:25" ht="21" customHeight="1">
      <c r="G28" s="94"/>
    </row>
    <row r="30" spans="1:25" ht="21" customHeight="1">
      <c r="A30" s="83"/>
      <c r="C30" s="83"/>
      <c r="R30" s="83"/>
    </row>
    <row r="31" spans="1:25" ht="21" customHeight="1">
      <c r="A31" s="83"/>
      <c r="C31" s="83"/>
      <c r="R31" s="83"/>
    </row>
    <row r="32" spans="1:25" ht="21" customHeight="1">
      <c r="A32" s="83"/>
      <c r="C32" s="83"/>
      <c r="R32" s="83"/>
    </row>
    <row r="34" spans="11:11" ht="21" customHeight="1">
      <c r="K34" s="138"/>
    </row>
  </sheetData>
  <sheetProtection selectLockedCells="1" selectUnlockedCells="1"/>
  <mergeCells count="119">
    <mergeCell ref="R11:R12"/>
    <mergeCell ref="L11:L12"/>
    <mergeCell ref="M11:M12"/>
    <mergeCell ref="N11:N12"/>
    <mergeCell ref="O11:O12"/>
    <mergeCell ref="Q11:Q12"/>
    <mergeCell ref="L5:L6"/>
    <mergeCell ref="M5:M6"/>
    <mergeCell ref="N5:N6"/>
    <mergeCell ref="O5:O6"/>
    <mergeCell ref="P5:P6"/>
    <mergeCell ref="Q5:Q6"/>
    <mergeCell ref="R5:R6"/>
    <mergeCell ref="R7:R8"/>
    <mergeCell ref="L7:L8"/>
    <mergeCell ref="M7:M8"/>
    <mergeCell ref="N7:N8"/>
    <mergeCell ref="O7:O8"/>
    <mergeCell ref="P7:P8"/>
    <mergeCell ref="Q7:Q8"/>
    <mergeCell ref="P9:P10"/>
    <mergeCell ref="Q9:Q10"/>
    <mergeCell ref="R9:R10"/>
    <mergeCell ref="A1:R1"/>
    <mergeCell ref="D2:E2"/>
    <mergeCell ref="F2:G2"/>
    <mergeCell ref="L3:L4"/>
    <mergeCell ref="M3:M4"/>
    <mergeCell ref="N3:N4"/>
    <mergeCell ref="O3:O4"/>
    <mergeCell ref="P3:P4"/>
    <mergeCell ref="Q3:Q4"/>
    <mergeCell ref="R3:R4"/>
    <mergeCell ref="Q13:Q14"/>
    <mergeCell ref="K13:K14"/>
    <mergeCell ref="E9:E10"/>
    <mergeCell ref="G9:G10"/>
    <mergeCell ref="H9:H10"/>
    <mergeCell ref="J9:J10"/>
    <mergeCell ref="L9:L10"/>
    <mergeCell ref="M9:M10"/>
    <mergeCell ref="N9:N10"/>
    <mergeCell ref="O9:O10"/>
    <mergeCell ref="C13:C14"/>
    <mergeCell ref="E13:E14"/>
    <mergeCell ref="G13:G14"/>
    <mergeCell ref="H13:H14"/>
    <mergeCell ref="L13:L14"/>
    <mergeCell ref="M13:M14"/>
    <mergeCell ref="N13:N14"/>
    <mergeCell ref="O13:O14"/>
    <mergeCell ref="P13:P14"/>
    <mergeCell ref="J13:J14"/>
    <mergeCell ref="C15:C16"/>
    <mergeCell ref="E15:E16"/>
    <mergeCell ref="G15:G16"/>
    <mergeCell ref="H15:H16"/>
    <mergeCell ref="J15:J16"/>
    <mergeCell ref="L15:L16"/>
    <mergeCell ref="Q17:Q18"/>
    <mergeCell ref="R17:R18"/>
    <mergeCell ref="C17:C18"/>
    <mergeCell ref="E17:E18"/>
    <mergeCell ref="G17:G18"/>
    <mergeCell ref="H17:H18"/>
    <mergeCell ref="J17:J18"/>
    <mergeCell ref="L17:L18"/>
    <mergeCell ref="M15:M16"/>
    <mergeCell ref="N15:N16"/>
    <mergeCell ref="O15:O16"/>
    <mergeCell ref="P15:P16"/>
    <mergeCell ref="Q15:Q16"/>
    <mergeCell ref="R15:R16"/>
    <mergeCell ref="A21:C21"/>
    <mergeCell ref="E21:F21"/>
    <mergeCell ref="G21:H21"/>
    <mergeCell ref="I21:J21"/>
    <mergeCell ref="L21:N21"/>
    <mergeCell ref="O21:R21"/>
    <mergeCell ref="A20:C20"/>
    <mergeCell ref="E20:F20"/>
    <mergeCell ref="G20:H20"/>
    <mergeCell ref="I20:J20"/>
    <mergeCell ref="L20:N20"/>
    <mergeCell ref="O20:R20"/>
    <mergeCell ref="A19:C19"/>
    <mergeCell ref="E19:F19"/>
    <mergeCell ref="G19:H19"/>
    <mergeCell ref="I19:J19"/>
    <mergeCell ref="L19:N19"/>
    <mergeCell ref="O19:R19"/>
    <mergeCell ref="M17:M18"/>
    <mergeCell ref="N17:N18"/>
    <mergeCell ref="O17:O18"/>
    <mergeCell ref="P17:P18"/>
    <mergeCell ref="R13:R14"/>
    <mergeCell ref="J11:J12"/>
    <mergeCell ref="P11:P12"/>
    <mergeCell ref="K7:K8"/>
    <mergeCell ref="H3:H4"/>
    <mergeCell ref="J3:J4"/>
    <mergeCell ref="C3:C4"/>
    <mergeCell ref="E3:E4"/>
    <mergeCell ref="G3:G4"/>
    <mergeCell ref="C7:C8"/>
    <mergeCell ref="E7:E8"/>
    <mergeCell ref="G7:G8"/>
    <mergeCell ref="H7:H8"/>
    <mergeCell ref="J7:J8"/>
    <mergeCell ref="G5:G6"/>
    <mergeCell ref="H5:H6"/>
    <mergeCell ref="J5:J6"/>
    <mergeCell ref="H11:H12"/>
    <mergeCell ref="G11:G12"/>
    <mergeCell ref="E11:E12"/>
    <mergeCell ref="C11:C12"/>
    <mergeCell ref="C5:C6"/>
    <mergeCell ref="E5:E6"/>
    <mergeCell ref="C9:C10"/>
  </mergeCells>
  <phoneticPr fontId="40" type="noConversion"/>
  <printOptions horizontalCentered="1" verticalCentered="1"/>
  <pageMargins left="0.23622047244094491" right="0.23622047244094491" top="0.19685039370078741" bottom="0.19685039370078741" header="0" footer="0"/>
  <pageSetup paperSize="9" scale="66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楊梅2月菜單(葷)</vt:lpstr>
      <vt:lpstr>楊梅2月菜單(素)</vt:lpstr>
      <vt:lpstr>楊梅2月幼兒園菜單</vt:lpstr>
      <vt:lpstr>楊梅2月幼兒園菜單!Print_Area</vt:lpstr>
      <vt:lpstr>'楊梅2月菜單(素)'!Print_Area</vt:lpstr>
      <vt:lpstr>'楊梅2月菜單(葷)'!Print_Area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2020-12-23T03:07:39Z</cp:lastPrinted>
  <dcterms:created xsi:type="dcterms:W3CDTF">2015-09-21T03:51:41Z</dcterms:created>
  <dcterms:modified xsi:type="dcterms:W3CDTF">2021-02-18T06:33:08Z</dcterms:modified>
</cp:coreProperties>
</file>