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歆茹交接資料\544(楊梅) 513(楊梅附幼\109菜單\月菜單\"/>
    </mc:Choice>
  </mc:AlternateContent>
  <xr:revisionPtr revIDLastSave="0" documentId="13_ncr:1_{667A8950-F0F1-4E4A-94F9-3C0F299A6BFB}" xr6:coauthVersionLast="46" xr6:coauthVersionMax="46" xr10:uidLastSave="{00000000-0000-0000-0000-000000000000}"/>
  <bookViews>
    <workbookView xWindow="-120" yWindow="-120" windowWidth="24240" windowHeight="13140" tabRatio="894" activeTab="2" xr2:uid="{00000000-000D-0000-FFFF-FFFF00000000}"/>
  </bookViews>
  <sheets>
    <sheet name="楊梅4月菜單(葷)" sheetId="1" r:id="rId1"/>
    <sheet name="楊梅4月菜單(素)" sheetId="2" r:id="rId2"/>
    <sheet name="楊梅4月幼兒園菜單" sheetId="3" r:id="rId3"/>
  </sheets>
  <definedNames>
    <definedName name="_xlnm.Print_Area" localSheetId="2">楊梅4月幼兒園菜單!$A$1:$R$50</definedName>
    <definedName name="_xlnm.Print_Area" localSheetId="1">'楊梅4月菜單(素)'!$A$1:$P$66</definedName>
    <definedName name="_xlnm.Print_Area" localSheetId="0">'楊梅4月菜單(葷)'!$A$1:$P$48</definedName>
    <definedName name="Z_2533F5A2_B850_4827_AF0B_9273D21E96F6_.wvu.PrintArea" localSheetId="2" hidden="1">楊梅4月幼兒園菜單!$A$1:$R$59</definedName>
    <definedName name="Z_2533F5A2_B850_4827_AF0B_9273D21E96F6_.wvu.Rows" localSheetId="2" hidden="1">楊梅4月幼兒園菜單!$47:$49</definedName>
    <definedName name="Z_BA281A06_F44F_4E2E_8200_119C13A6BFB7_.wvu.Cols" localSheetId="2" hidden="1">楊梅4月幼兒園菜單!$L:$R</definedName>
    <definedName name="Z_BA281A06_F44F_4E2E_8200_119C13A6BFB7_.wvu.PrintArea" localSheetId="2" hidden="1">楊梅4月幼兒園菜單!$A$1:$R$59</definedName>
    <definedName name="Z_BA281A06_F44F_4E2E_8200_119C13A6BFB7_.wvu.Rows" localSheetId="2" hidden="1">楊梅4月幼兒園菜單!$47:$59</definedName>
  </definedNames>
  <calcPr calcId="181029"/>
</workbook>
</file>

<file path=xl/calcChain.xml><?xml version="1.0" encoding="utf-8"?>
<calcChain xmlns="http://schemas.openxmlformats.org/spreadsheetml/2006/main">
  <c r="P57" i="2" l="1"/>
  <c r="P55" i="2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5" i="2"/>
  <c r="R3" i="3"/>
  <c r="R45" i="3"/>
  <c r="R43" i="3"/>
  <c r="R41" i="3"/>
  <c r="R39" i="3"/>
  <c r="R37" i="3"/>
  <c r="R35" i="3"/>
  <c r="R33" i="3"/>
  <c r="R31" i="3"/>
  <c r="R29" i="3"/>
  <c r="R27" i="3"/>
  <c r="R25" i="3"/>
  <c r="R23" i="3"/>
  <c r="R21" i="3"/>
  <c r="R19" i="3"/>
  <c r="R17" i="3"/>
  <c r="R15" i="3"/>
  <c r="R13" i="3"/>
  <c r="R11" i="3"/>
  <c r="R9" i="3"/>
  <c r="A51" i="2"/>
  <c r="A53" i="2" s="1"/>
  <c r="A55" i="2" s="1"/>
  <c r="A57" i="2" s="1"/>
  <c r="A41" i="2"/>
  <c r="A43" i="2" s="1"/>
  <c r="A45" i="2" s="1"/>
  <c r="A47" i="2" s="1"/>
  <c r="A31" i="2"/>
  <c r="A33" i="2" s="1"/>
  <c r="A35" i="2" s="1"/>
  <c r="A37" i="2" s="1"/>
  <c r="A25" i="2"/>
  <c r="A27" i="2" s="1"/>
  <c r="A23" i="2"/>
  <c r="A19" i="2"/>
  <c r="A17" i="2"/>
  <c r="A39" i="3"/>
  <c r="A41" i="3" s="1"/>
  <c r="A43" i="3" s="1"/>
  <c r="A45" i="3" s="1"/>
  <c r="A29" i="3"/>
  <c r="A31" i="3" s="1"/>
  <c r="A33" i="3" s="1"/>
  <c r="A35" i="3" s="1"/>
  <c r="A19" i="3"/>
  <c r="A21" i="3" s="1"/>
  <c r="A23" i="3" s="1"/>
  <c r="A25" i="3" s="1"/>
  <c r="A13" i="3"/>
  <c r="A15" i="3" s="1"/>
  <c r="A11" i="3"/>
  <c r="A7" i="3"/>
  <c r="A5" i="3"/>
  <c r="P47" i="1"/>
  <c r="P5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A41" i="1"/>
  <c r="A43" i="1" s="1"/>
  <c r="A45" i="1" s="1"/>
  <c r="A47" i="1" s="1"/>
  <c r="A31" i="1"/>
  <c r="A33" i="1" s="1"/>
  <c r="A35" i="1" s="1"/>
  <c r="A37" i="1" s="1"/>
  <c r="A21" i="1"/>
  <c r="A23" i="1" s="1"/>
  <c r="A25" i="1" s="1"/>
  <c r="A27" i="1" s="1"/>
  <c r="A7" i="1"/>
  <c r="A9" i="1" s="1"/>
  <c r="A13" i="1" s="1"/>
  <c r="A15" i="1" s="1"/>
  <c r="A17" i="1" s="1"/>
  <c r="P13" i="2" l="1"/>
  <c r="P11" i="2"/>
  <c r="P9" i="2"/>
  <c r="P7" i="2"/>
  <c r="A7" i="2"/>
  <c r="A9" i="2" s="1"/>
  <c r="A11" i="2" s="1"/>
  <c r="P5" i="2"/>
</calcChain>
</file>

<file path=xl/sharedStrings.xml><?xml version="1.0" encoding="utf-8"?>
<sst xmlns="http://schemas.openxmlformats.org/spreadsheetml/2006/main" count="920" uniqueCount="397">
  <si>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</si>
  <si>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</si>
  <si>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</si>
  <si>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</si>
  <si>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</si>
  <si>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</si>
  <si>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</si>
  <si>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  <phoneticPr fontId="32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</si>
  <si>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</si>
  <si>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糙米飯</t>
  </si>
  <si>
    <r>
      <rPr>
        <sz val="14"/>
        <rFont val="標楷體"/>
        <family val="4"/>
        <charset val="136"/>
      </rPr>
      <t>水果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</si>
  <si>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</si>
  <si>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</si>
  <si>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</si>
  <si>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</si>
  <si>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</si>
  <si>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</si>
  <si>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</si>
  <si>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</si>
  <si>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</si>
  <si>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</si>
  <si>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</si>
  <si>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一</t>
    <phoneticPr fontId="11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</si>
  <si>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</si>
  <si>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</si>
  <si>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</si>
  <si>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</si>
  <si>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</si>
  <si>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</si>
  <si>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</si>
  <si>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</si>
  <si>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</si>
  <si>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</si>
  <si>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</si>
  <si>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</si>
  <si>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</si>
  <si>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</si>
  <si>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</si>
  <si>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</si>
  <si>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</si>
  <si>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1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</si>
  <si>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</si>
  <si>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水果</t>
    <phoneticPr fontId="11" type="noConversion"/>
  </si>
  <si>
    <t xml:space="preserve"> </t>
    <phoneticPr fontId="11" type="noConversion"/>
  </si>
  <si>
    <t>蕎麥飯</t>
  </si>
  <si>
    <t>五穀飯</t>
    <phoneticPr fontId="11" type="noConversion"/>
  </si>
  <si>
    <t>水果</t>
  </si>
  <si>
    <t>吉園圃蔬菜</t>
    <phoneticPr fontId="11" type="noConversion"/>
  </si>
  <si>
    <t>螞蟻上樹</t>
  </si>
  <si>
    <t>燒</t>
    <phoneticPr fontId="11" type="noConversion"/>
  </si>
  <si>
    <t>炒</t>
    <phoneticPr fontId="11" type="noConversion"/>
  </si>
  <si>
    <t>燴</t>
    <phoneticPr fontId="11" type="noConversion"/>
  </si>
  <si>
    <t>滷</t>
    <phoneticPr fontId="11" type="noConversion"/>
  </si>
  <si>
    <t>煮</t>
    <phoneticPr fontId="11" type="noConversion"/>
  </si>
  <si>
    <t>油品:</t>
    <phoneticPr fontId="11" type="noConversion"/>
  </si>
  <si>
    <t>沙拉油(台糖)</t>
    <phoneticPr fontId="11" type="noConversion"/>
  </si>
  <si>
    <t>調味品:</t>
    <phoneticPr fontId="11" type="noConversion"/>
  </si>
  <si>
    <t>醬油(統一)、糖(台糖)、鹽(台鹽)</t>
    <phoneticPr fontId="11" type="noConversion"/>
  </si>
  <si>
    <t>黃瓜鮮燴</t>
    <phoneticPr fontId="11" type="noConversion"/>
  </si>
  <si>
    <t>芝麻飯</t>
    <phoneticPr fontId="11" type="noConversion"/>
  </si>
  <si>
    <t>炸</t>
    <phoneticPr fontId="11" type="noConversion"/>
  </si>
  <si>
    <t>午餐執秘</t>
    <phoneticPr fontId="11" type="noConversion"/>
  </si>
  <si>
    <t>主任</t>
    <phoneticPr fontId="11" type="noConversion"/>
  </si>
  <si>
    <t>燒</t>
    <phoneticPr fontId="4" type="noConversion"/>
  </si>
  <si>
    <t>冬瓜燒肉</t>
    <phoneticPr fontId="11" type="noConversion"/>
  </si>
  <si>
    <t>肉丁.冬瓜.薑片</t>
    <phoneticPr fontId="11" type="noConversion"/>
  </si>
  <si>
    <t>咕咾雞丁</t>
    <phoneticPr fontId="11" type="noConversion"/>
  </si>
  <si>
    <t>蒸</t>
    <phoneticPr fontId="11" type="noConversion"/>
  </si>
  <si>
    <t>拉麵.時蔬.紅蘿蔔.肉絲.味噌</t>
    <phoneticPr fontId="11" type="noConversion"/>
  </si>
  <si>
    <t>味噌蔬菜拉麵</t>
    <phoneticPr fontId="11" type="noConversion"/>
  </si>
  <si>
    <t>紅蘿蔔炒蛋</t>
    <phoneticPr fontId="11" type="noConversion"/>
  </si>
  <si>
    <t>紅蘿蔔.洗選蛋</t>
    <phoneticPr fontId="11" type="noConversion"/>
  </si>
  <si>
    <t>雞丁.洋蔥.小黃瓜</t>
    <phoneticPr fontId="11" type="noConversion"/>
  </si>
  <si>
    <t>冬粉.高麗菜.紅蘿蔔.絞肉</t>
    <phoneticPr fontId="4" type="noConversion"/>
  </si>
  <si>
    <t>日式蒸蛋</t>
    <phoneticPr fontId="11" type="noConversion"/>
  </si>
  <si>
    <t>雞丁.骨腿丁.洋蔥.鳳梨</t>
    <phoneticPr fontId="11" type="noConversion"/>
  </si>
  <si>
    <t>芹香蘿蔔湯</t>
    <phoneticPr fontId="11" type="noConversion"/>
  </si>
  <si>
    <t>白蘿蔔.芹菜.大骨</t>
    <phoneticPr fontId="11" type="noConversion"/>
  </si>
  <si>
    <t>味噌湯</t>
    <phoneticPr fontId="11" type="noConversion"/>
  </si>
  <si>
    <t>味噌.豆腐.柴魚片</t>
    <phoneticPr fontId="11" type="noConversion"/>
  </si>
  <si>
    <t>扁蒲大骨湯</t>
    <phoneticPr fontId="11" type="noConversion"/>
  </si>
  <si>
    <t>扁蒲.大骨</t>
    <phoneticPr fontId="11" type="noConversion"/>
  </si>
  <si>
    <t>玉米海茸</t>
    <phoneticPr fontId="11" type="noConversion"/>
  </si>
  <si>
    <t>玉米粒.海茸.紅蘿蔔絲</t>
    <phoneticPr fontId="11" type="noConversion"/>
  </si>
  <si>
    <t>脆炒洋芋</t>
    <phoneticPr fontId="4" type="noConversion"/>
  </si>
  <si>
    <t>馬鈴薯.紅蘿蔔.木耳絲.青蔥</t>
    <phoneticPr fontId="4" type="noConversion"/>
  </si>
  <si>
    <t>炒</t>
    <phoneticPr fontId="4" type="noConversion"/>
  </si>
  <si>
    <t>二</t>
    <phoneticPr fontId="11" type="noConversion"/>
  </si>
  <si>
    <t>滷雞翅</t>
    <phoneticPr fontId="11" type="noConversion"/>
  </si>
  <si>
    <t>雞翅</t>
    <phoneticPr fontId="11" type="noConversion"/>
  </si>
  <si>
    <t>京醬肉絲</t>
    <phoneticPr fontId="11" type="noConversion"/>
  </si>
  <si>
    <t>柴魚昆布湯</t>
    <phoneticPr fontId="4" type="noConversion"/>
  </si>
  <si>
    <t>昆布.黃豆芽.柴魚片</t>
    <phoneticPr fontId="4" type="noConversion"/>
  </si>
  <si>
    <t>黑胡椒肉柳</t>
    <phoneticPr fontId="11" type="noConversion"/>
  </si>
  <si>
    <t>肉柳.洋蔥.小豆干.黑胡椒粒</t>
    <phoneticPr fontId="11" type="noConversion"/>
  </si>
  <si>
    <t>麥片飯</t>
    <phoneticPr fontId="4" type="noConversion"/>
  </si>
  <si>
    <t>鮮奶</t>
    <phoneticPr fontId="11" type="noConversion"/>
  </si>
  <si>
    <t>早點</t>
  </si>
  <si>
    <t>午點</t>
    <phoneticPr fontId="4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</si>
  <si>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</si>
  <si>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</si>
  <si>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</si>
  <si>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t>葡萄吐司+米漿</t>
    <phoneticPr fontId="4" type="noConversion"/>
  </si>
  <si>
    <t>葡萄吐司.米漿</t>
    <phoneticPr fontId="4" type="noConversion"/>
  </si>
  <si>
    <t>五</t>
    <phoneticPr fontId="11" type="noConversion"/>
  </si>
  <si>
    <t>麵疙瘩湯</t>
    <phoneticPr fontId="4" type="noConversion"/>
  </si>
  <si>
    <t>麵疙瘩.高麗菜.紅蘿蔔.肉絲</t>
    <phoneticPr fontId="4" type="noConversion"/>
  </si>
  <si>
    <t>水果拼盤</t>
    <phoneticPr fontId="4" type="noConversion"/>
  </si>
  <si>
    <t>蔥油拌麵線+鮮菇湯</t>
    <phoneticPr fontId="4" type="noConversion"/>
  </si>
  <si>
    <t>麵線.雞丁.青蔥.菇.蔬菜</t>
    <phoneticPr fontId="4" type="noConversion"/>
  </si>
  <si>
    <t>吻仔魚滑蛋粥</t>
    <phoneticPr fontId="4" type="noConversion"/>
  </si>
  <si>
    <t>吻仔魚.洗選蛋.蔬菜</t>
    <phoneticPr fontId="4" type="noConversion"/>
  </si>
  <si>
    <t>茶葉蛋+米漿</t>
    <phoneticPr fontId="4" type="noConversion"/>
  </si>
  <si>
    <t>洗選蛋.米漿</t>
    <phoneticPr fontId="4" type="noConversion"/>
  </si>
  <si>
    <t>水餃+海芽湯</t>
    <phoneticPr fontId="4" type="noConversion"/>
  </si>
  <si>
    <t>水餃.乾海帶芽.薑絲</t>
    <phoneticPr fontId="4" type="noConversion"/>
  </si>
  <si>
    <t>鍋燒麵</t>
    <phoneticPr fontId="4" type="noConversion"/>
  </si>
  <si>
    <t>意麵.蔬菜.紅蘿蔔.肉絲.洗選蛋</t>
    <phoneticPr fontId="4" type="noConversion"/>
  </si>
  <si>
    <t>學校一天營養所需(早點、午餐、午點)</t>
    <phoneticPr fontId="11" type="noConversion"/>
  </si>
  <si>
    <t>熱量 (kcal)</t>
    <phoneticPr fontId="11" type="noConversion"/>
  </si>
  <si>
    <t>主食類(份)</t>
    <phoneticPr fontId="11" type="noConversion"/>
  </si>
  <si>
    <t>豆魚肉蛋類(份)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</si>
  <si>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</si>
  <si>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</si>
  <si>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</si>
  <si>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油脂與堅果種子類(份)</t>
    <phoneticPr fontId="11" type="noConversion"/>
  </si>
  <si>
    <t>2-3歲</t>
    <phoneticPr fontId="11" type="noConversion"/>
  </si>
  <si>
    <t>3.5</t>
    <phoneticPr fontId="11" type="noConversion"/>
  </si>
  <si>
    <t>1.5</t>
    <phoneticPr fontId="11" type="noConversion"/>
  </si>
  <si>
    <t>1</t>
    <phoneticPr fontId="11" type="noConversion"/>
  </si>
  <si>
    <t>4-6歲</t>
    <phoneticPr fontId="11" type="noConversion"/>
  </si>
  <si>
    <t>5</t>
    <phoneticPr fontId="11" type="noConversion"/>
  </si>
  <si>
    <t>2</t>
    <phoneticPr fontId="11" type="noConversion"/>
  </si>
  <si>
    <t>午餐執秘</t>
    <phoneticPr fontId="11" type="noConversion"/>
  </si>
  <si>
    <t>主任</t>
    <phoneticPr fontId="11" type="noConversion"/>
  </si>
  <si>
    <t xml:space="preserve"> </t>
  </si>
  <si>
    <r>
      <rPr>
        <sz val="11"/>
        <rFont val="標楷體"/>
        <family val="4"/>
        <charset val="136"/>
      </rPr>
      <t>主食</t>
    </r>
  </si>
  <si>
    <r>
      <rPr>
        <sz val="11"/>
        <rFont val="標楷體"/>
        <family val="4"/>
        <charset val="136"/>
      </rPr>
      <t>主菜</t>
    </r>
  </si>
  <si>
    <r>
      <rPr>
        <sz val="11"/>
        <rFont val="標楷體"/>
        <family val="4"/>
        <charset val="136"/>
      </rPr>
      <t>副菜</t>
    </r>
  </si>
  <si>
    <r>
      <rPr>
        <sz val="11"/>
        <rFont val="標楷體"/>
        <family val="4"/>
        <charset val="136"/>
      </rPr>
      <t>青菜</t>
    </r>
  </si>
  <si>
    <r>
      <rPr>
        <sz val="11"/>
        <rFont val="標楷體"/>
        <family val="4"/>
        <charset val="136"/>
      </rPr>
      <t>湯品</t>
    </r>
  </si>
  <si>
    <r>
      <rPr>
        <sz val="11"/>
        <rFont val="標楷體"/>
        <family val="4"/>
        <charset val="136"/>
      </rPr>
      <t>水果</t>
    </r>
    <phoneticPr fontId="11" type="noConversion"/>
  </si>
  <si>
    <t>絲瓜蛋花湯</t>
    <phoneticPr fontId="11" type="noConversion"/>
  </si>
  <si>
    <t>絲瓜.洗選蛋.大骨</t>
    <phoneticPr fontId="11" type="noConversion"/>
  </si>
  <si>
    <t>咖哩炒飯</t>
    <phoneticPr fontId="11" type="noConversion"/>
  </si>
  <si>
    <t>高麗菜.絞肉.三色丁.咖哩粉</t>
    <phoneticPr fontId="11" type="noConversion"/>
  </si>
  <si>
    <t>四神湯</t>
  </si>
  <si>
    <t>小薏仁.四神.大骨.薑片</t>
  </si>
  <si>
    <t>筍乾燒肉</t>
    <phoneticPr fontId="11" type="noConversion"/>
  </si>
  <si>
    <t>筍乾.肉丁.青蔥</t>
    <phoneticPr fontId="11" type="noConversion"/>
  </si>
  <si>
    <t>冬瓜大骨湯</t>
    <phoneticPr fontId="11" type="noConversion"/>
  </si>
  <si>
    <t>冬瓜.大骨</t>
    <phoneticPr fontId="11" type="noConversion"/>
  </si>
  <si>
    <t>清明節/兒童節連假</t>
    <phoneticPr fontId="4" type="noConversion"/>
  </si>
  <si>
    <t>三</t>
    <phoneticPr fontId="4" type="noConversion"/>
  </si>
  <si>
    <t>四</t>
    <phoneticPr fontId="4" type="noConversion"/>
  </si>
  <si>
    <t>優酪乳</t>
    <phoneticPr fontId="11" type="noConversion"/>
  </si>
  <si>
    <t>燕麥飯</t>
    <phoneticPr fontId="11" type="noConversion"/>
  </si>
  <si>
    <t>小米飯</t>
    <phoneticPr fontId="4" type="noConversion"/>
  </si>
  <si>
    <t>肉絲炒粄條</t>
    <phoneticPr fontId="4" type="noConversion"/>
  </si>
  <si>
    <t>板條.綠豆芽.青蔥.紅蘿蔔.韭菜.肉絲</t>
    <phoneticPr fontId="11" type="noConversion"/>
  </si>
  <si>
    <t>蜜汁翅小腿</t>
    <phoneticPr fontId="4" type="noConversion"/>
  </si>
  <si>
    <t>翅小腿.白芝麻.薑片</t>
    <phoneticPr fontId="4" type="noConversion"/>
  </si>
  <si>
    <t>蔥燒雞排</t>
    <phoneticPr fontId="11" type="noConversion"/>
  </si>
  <si>
    <t>雞排.薑片.青蔥</t>
    <phoneticPr fontId="11" type="noConversion"/>
  </si>
  <si>
    <t>炸</t>
    <phoneticPr fontId="4" type="noConversion"/>
  </si>
  <si>
    <t>三杯雞丁</t>
    <phoneticPr fontId="11" type="noConversion"/>
  </si>
  <si>
    <t>醬爆雞丁</t>
    <phoneticPr fontId="4" type="noConversion"/>
  </si>
  <si>
    <t>雞丁.油豆腐.九層塔</t>
    <phoneticPr fontId="4" type="noConversion"/>
  </si>
  <si>
    <t>肉絲.小黃瓜.紅蘿蔔</t>
    <phoneticPr fontId="11" type="noConversion"/>
  </si>
  <si>
    <t>黃瓜.菇.魚丸片.玉米筍.紅蘿蔔</t>
    <phoneticPr fontId="11" type="noConversion"/>
  </si>
  <si>
    <t>芽菜干絲</t>
    <phoneticPr fontId="11" type="noConversion"/>
  </si>
  <si>
    <t>綠豆芽.白干絲.木耳絲.韭菜</t>
    <phoneticPr fontId="11" type="noConversion"/>
  </si>
  <si>
    <t>砂鍋魚丁</t>
    <phoneticPr fontId="4" type="noConversion"/>
  </si>
  <si>
    <t>銀耳米苔目湯</t>
    <phoneticPr fontId="4" type="noConversion"/>
  </si>
  <si>
    <t>白木耳.米苔目.枸杞.二砂</t>
    <phoneticPr fontId="4" type="noConversion"/>
  </si>
  <si>
    <t>蔬菜鮮菇湯</t>
  </si>
  <si>
    <t>大白菜.鮑魚菇.大骨</t>
  </si>
  <si>
    <t>黃芽蕃茄湯</t>
    <phoneticPr fontId="11" type="noConversion"/>
  </si>
  <si>
    <t>大蕃茄.黃豆芽.大骨</t>
    <phoneticPr fontId="11" type="noConversion"/>
  </si>
  <si>
    <t>清明節/兒童節連假</t>
    <phoneticPr fontId="11" type="noConversion"/>
  </si>
  <si>
    <t>脆皮豆腐</t>
    <phoneticPr fontId="11" type="noConversion"/>
  </si>
  <si>
    <t>魯雙寶</t>
    <phoneticPr fontId="11" type="noConversion"/>
  </si>
  <si>
    <t>牛蒡.山藥.</t>
    <phoneticPr fontId="4" type="noConversion"/>
  </si>
  <si>
    <t>紅燒豆腐</t>
    <phoneticPr fontId="11" type="noConversion"/>
  </si>
  <si>
    <t>扁蒲.</t>
    <phoneticPr fontId="11" type="noConversion"/>
  </si>
  <si>
    <t>扁蒲湯</t>
    <phoneticPr fontId="11" type="noConversion"/>
  </si>
  <si>
    <t>洗選蛋.柴魚片.青豆仁.菇</t>
    <phoneticPr fontId="11" type="noConversion"/>
  </si>
  <si>
    <t>生日蛋糕</t>
    <phoneticPr fontId="4" type="noConversion"/>
  </si>
  <si>
    <t>玉米排骨湯+水果</t>
    <phoneticPr fontId="4" type="noConversion"/>
  </si>
  <si>
    <t>玉米.排骨丁.水果</t>
    <phoneticPr fontId="4" type="noConversion"/>
  </si>
  <si>
    <t>麻油雞麵線</t>
    <phoneticPr fontId="4" type="noConversion"/>
  </si>
  <si>
    <t>棕色麵線.機丁.薑片.枸杞.</t>
    <phoneticPr fontId="4" type="noConversion"/>
  </si>
  <si>
    <t>芋頭瘦肉粥</t>
    <phoneticPr fontId="4" type="noConversion"/>
  </si>
  <si>
    <t>皮蛋瘦肉粥</t>
    <phoneticPr fontId="4" type="noConversion"/>
  </si>
  <si>
    <t>芋頭.絞肉.三色丁.香菇絲.蝦米.白米</t>
    <phoneticPr fontId="4" type="noConversion"/>
  </si>
  <si>
    <t>關東煮</t>
    <phoneticPr fontId="4" type="noConversion"/>
  </si>
  <si>
    <t>白蘿蔔.甜不辣.玉米.油豆腐</t>
    <phoneticPr fontId="4" type="noConversion"/>
  </si>
  <si>
    <t>鮮肉包+薏仁米漿</t>
    <phoneticPr fontId="4" type="noConversion"/>
  </si>
  <si>
    <t>鮮肉包.薏仁米漿</t>
    <phoneticPr fontId="4" type="noConversion"/>
  </si>
  <si>
    <t>菇菇肉絲湯麵</t>
  </si>
  <si>
    <t>烏龍麵.肉絲.青菜.鮮菇.玉米粒</t>
  </si>
  <si>
    <t>皮蛋.絞肉.高麗菜.白米.香菇絲</t>
    <phoneticPr fontId="4" type="noConversion"/>
  </si>
  <si>
    <t>什錦炒米苔目</t>
  </si>
  <si>
    <t>米苔目.高麗菜.紅蘿蔔.肉絲.木耳絲</t>
  </si>
  <si>
    <t>青蔥玉米炒蛋</t>
  </si>
  <si>
    <t>洗選蛋.玉米粒.青蔥</t>
  </si>
  <si>
    <t>燒賣+蕃茄蛋花湯</t>
    <phoneticPr fontId="4" type="noConversion"/>
  </si>
  <si>
    <t>燒賣.大蕃茄.洗選蛋</t>
    <phoneticPr fontId="4" type="noConversion"/>
  </si>
  <si>
    <t>金瓜炒米粉</t>
    <phoneticPr fontId="4" type="noConversion"/>
  </si>
  <si>
    <t>乾米粉.韭菜.絞紅蔥頭.肉絲.南瓜</t>
    <phoneticPr fontId="4" type="noConversion"/>
  </si>
  <si>
    <t>110年4月份 楊梅國小附設幼兒園菜單</t>
    <phoneticPr fontId="5" type="noConversion"/>
  </si>
  <si>
    <r>
      <t>110</t>
    </r>
    <r>
      <rPr>
        <b/>
        <sz val="14"/>
        <rFont val="標楷體"/>
        <family val="4"/>
        <charset val="136"/>
      </rPr>
      <t>年4月份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5" type="noConversion"/>
  </si>
  <si>
    <r>
      <t>110</t>
    </r>
    <r>
      <rPr>
        <b/>
        <sz val="14"/>
        <rFont val="標楷體"/>
        <family val="4"/>
        <charset val="136"/>
      </rPr>
      <t>年4月份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5" type="noConversion"/>
  </si>
  <si>
    <t>四</t>
    <phoneticPr fontId="11" type="noConversion"/>
  </si>
  <si>
    <t>六</t>
    <phoneticPr fontId="11" type="noConversion"/>
  </si>
  <si>
    <t>古早味油飯</t>
    <phoneticPr fontId="11" type="noConversion"/>
  </si>
  <si>
    <t>長糯米.肉絲.豆干乾香菇絲.蝦米</t>
    <phoneticPr fontId="11" type="noConversion"/>
  </si>
  <si>
    <t>腰果南瓜</t>
    <phoneticPr fontId="11" type="noConversion"/>
  </si>
  <si>
    <t>南瓜.腰果.葡萄乾</t>
    <phoneticPr fontId="11" type="noConversion"/>
  </si>
  <si>
    <t>五</t>
    <phoneticPr fontId="4" type="noConversion"/>
  </si>
  <si>
    <t>蛋香扁蒲</t>
    <phoneticPr fontId="11" type="noConversion"/>
  </si>
  <si>
    <t>地瓜糙米飯</t>
  </si>
  <si>
    <t>地瓜糙米飯</t>
    <phoneticPr fontId="11" type="noConversion"/>
  </si>
  <si>
    <t>海苔雞丁</t>
    <phoneticPr fontId="11" type="noConversion"/>
  </si>
  <si>
    <t>雞丁骨腿丁馬鈴薯.海苔</t>
    <phoneticPr fontId="11" type="noConversion"/>
  </si>
  <si>
    <t>麻婆豆腐</t>
  </si>
  <si>
    <t>豆腐.絞肉.青蔥</t>
  </si>
  <si>
    <t>蔥爆豆乾</t>
    <phoneticPr fontId="11" type="noConversion"/>
  </si>
  <si>
    <t>豆干片.榨菜絲.肉絲青蔥</t>
    <phoneticPr fontId="11" type="noConversion"/>
  </si>
  <si>
    <t>養生牛蒡湯</t>
  </si>
  <si>
    <t>牛蒡.山藥.大骨</t>
  </si>
  <si>
    <t>紫菜蛋花湯</t>
    <phoneticPr fontId="4" type="noConversion"/>
  </si>
  <si>
    <t>紫菜.蛋.青蔥</t>
    <phoneticPr fontId="4" type="noConversion"/>
  </si>
  <si>
    <t>紅燒魚丁</t>
    <phoneticPr fontId="11" type="noConversion"/>
  </si>
  <si>
    <t>壽喜燒肉片</t>
    <phoneticPr fontId="4" type="noConversion"/>
  </si>
  <si>
    <t>肉片.洋蔥.紅蘿蔔.青蔥</t>
    <phoneticPr fontId="4" type="noConversion"/>
  </si>
  <si>
    <t>奶皇包</t>
    <phoneticPr fontId="11" type="noConversion"/>
  </si>
  <si>
    <t>酸辣湯</t>
  </si>
  <si>
    <t>木耳絲.豆腐.筍絲.洗選蛋.紅蘿蔔絲</t>
  </si>
  <si>
    <t>枸杞木瓜湯</t>
    <phoneticPr fontId="11" type="noConversion"/>
  </si>
  <si>
    <t>青木瓜.枸杞大骨</t>
    <phoneticPr fontId="11" type="noConversion"/>
  </si>
  <si>
    <t>冬瓜.青豆仁.金針菇</t>
    <phoneticPr fontId="11" type="noConversion"/>
  </si>
  <si>
    <t>鮮菇冬瓜茸</t>
    <phoneticPr fontId="11" type="noConversion"/>
  </si>
  <si>
    <t>打拋豬</t>
  </si>
  <si>
    <t>絞肉.大蕃茄.刈薯.九層塔.蒜末</t>
  </si>
  <si>
    <t>枸杞絲瓜麵線</t>
    <phoneticPr fontId="4" type="noConversion"/>
  </si>
  <si>
    <t>絲瓜枸杞麵線</t>
    <phoneticPr fontId="4" type="noConversion"/>
  </si>
  <si>
    <t>冬瓜.薑絲.青蔥</t>
    <phoneticPr fontId="4" type="noConversion"/>
  </si>
  <si>
    <t>薑絲冬瓜湯</t>
    <phoneticPr fontId="4" type="noConversion"/>
  </si>
  <si>
    <t>黃瓜湯</t>
    <phoneticPr fontId="11" type="noConversion"/>
  </si>
  <si>
    <t>大黃瓜大骨</t>
    <phoneticPr fontId="11" type="noConversion"/>
  </si>
  <si>
    <t>香酥花枝排</t>
    <phoneticPr fontId="11" type="noConversion"/>
  </si>
  <si>
    <t>花枝排</t>
    <phoneticPr fontId="11" type="noConversion"/>
  </si>
  <si>
    <t>茶碗蒸</t>
    <phoneticPr fontId="4" type="noConversion"/>
  </si>
  <si>
    <t>蛋.生香菇.清胸絞肉</t>
    <phoneticPr fontId="4" type="noConversion"/>
  </si>
  <si>
    <t>菠蘿麵包+綠豆湯</t>
    <phoneticPr fontId="4" type="noConversion"/>
  </si>
  <si>
    <t>菠蘿麵包.綠豆.二砂</t>
    <phoneticPr fontId="4" type="noConversion"/>
  </si>
  <si>
    <t>蛋煎蘿蔔糕</t>
    <phoneticPr fontId="4" type="noConversion"/>
  </si>
  <si>
    <t>蘿蔔糕.蛋</t>
    <phoneticPr fontId="4" type="noConversion"/>
  </si>
  <si>
    <t>絲瓜雞蓉粥</t>
    <phoneticPr fontId="4" type="noConversion"/>
  </si>
  <si>
    <t>清胸肉.絲瓜.玉米粒.白米</t>
    <phoneticPr fontId="4" type="noConversion"/>
  </si>
  <si>
    <t>油飯+蔬菜蛋花湯</t>
    <phoneticPr fontId="4" type="noConversion"/>
  </si>
  <si>
    <t>油飯.時蔬.蛋</t>
    <phoneticPr fontId="4" type="noConversion"/>
  </si>
  <si>
    <t>蔬菜蛋炒飯</t>
    <phoneticPr fontId="4" type="noConversion"/>
  </si>
  <si>
    <t>蔬菜.洗選蛋.白米.肉絲.</t>
    <phoneticPr fontId="4" type="noConversion"/>
  </si>
  <si>
    <t>黑糖豆花</t>
    <phoneticPr fontId="4" type="noConversion"/>
  </si>
  <si>
    <t>豆花.黑糖.粉圓.二砂</t>
    <phoneticPr fontId="4" type="noConversion"/>
  </si>
  <si>
    <t>馬鈴薯玉米濃湯</t>
    <phoneticPr fontId="4" type="noConversion"/>
  </si>
  <si>
    <t>馬鈴薯.洋蔥.洗選蛋.玉米粒.</t>
    <phoneticPr fontId="4" type="noConversion"/>
  </si>
  <si>
    <t>統一布丁</t>
    <phoneticPr fontId="4" type="noConversion"/>
  </si>
  <si>
    <t>紫米紅豆湯圓</t>
    <phoneticPr fontId="4" type="noConversion"/>
  </si>
  <si>
    <t>紫米.紅豆.二砂.小湯圓</t>
    <phoneticPr fontId="4" type="noConversion"/>
  </si>
  <si>
    <t>地瓜.黑豆豆漿</t>
    <phoneticPr fontId="4" type="noConversion"/>
  </si>
  <si>
    <t>三角蛋糕+決明子茶</t>
    <phoneticPr fontId="4" type="noConversion"/>
  </si>
  <si>
    <t>三角蛋糕.決明子.二砂</t>
    <phoneticPr fontId="4" type="noConversion"/>
  </si>
  <si>
    <t>沙茶凍豆腐</t>
    <phoneticPr fontId="4" type="noConversion"/>
  </si>
  <si>
    <t>高麗菜.凍豆腐.紅蘿蔔</t>
    <phoneticPr fontId="4" type="noConversion"/>
  </si>
  <si>
    <t>京醬小瓜鮮菇</t>
    <phoneticPr fontId="11" type="noConversion"/>
  </si>
  <si>
    <t>馬鈴薯.紅蘿蔔.木耳絲.</t>
    <phoneticPr fontId="4" type="noConversion"/>
  </si>
  <si>
    <t>白蘿蔔.芹菜.</t>
    <phoneticPr fontId="11" type="noConversion"/>
  </si>
  <si>
    <t>南瓜湯</t>
    <phoneticPr fontId="11" type="noConversion"/>
  </si>
  <si>
    <t>南瓜.洋蔥大骨</t>
    <phoneticPr fontId="11" type="noConversion"/>
  </si>
  <si>
    <t>琇珍菇.小黃瓜.紅蘿蔔</t>
    <phoneticPr fontId="11" type="noConversion"/>
  </si>
  <si>
    <t>高麗菜.三色丁炸豆包絲咖哩粉</t>
    <phoneticPr fontId="11" type="noConversion"/>
  </si>
  <si>
    <t>紫菜.蛋.</t>
    <phoneticPr fontId="4" type="noConversion"/>
  </si>
  <si>
    <t>白煮蛋.素肚.海帶片</t>
    <phoneticPr fontId="11" type="noConversion"/>
  </si>
  <si>
    <t>玉米炒蛋</t>
    <phoneticPr fontId="4" type="noConversion"/>
  </si>
  <si>
    <t>洗選蛋.玉米粒.</t>
    <phoneticPr fontId="4" type="noConversion"/>
  </si>
  <si>
    <t>脆筍片.彩椒 .豆腐</t>
    <phoneticPr fontId="4" type="noConversion"/>
  </si>
  <si>
    <t>冬瓜烤麩</t>
    <phoneticPr fontId="11" type="noConversion"/>
  </si>
  <si>
    <t>烤麩冬瓜.薑片</t>
    <phoneticPr fontId="11" type="noConversion"/>
  </si>
  <si>
    <t>豆干片.榨菜絲.</t>
    <phoneticPr fontId="11" type="noConversion"/>
  </si>
  <si>
    <t>小薏仁.四神..薑片</t>
    <phoneticPr fontId="4" type="noConversion"/>
  </si>
  <si>
    <t>咕咾油豆腐</t>
    <phoneticPr fontId="11" type="noConversion"/>
  </si>
  <si>
    <t>油豆腐青椒.鳳梨</t>
    <phoneticPr fontId="11" type="noConversion"/>
  </si>
  <si>
    <t>黃瓜.菇..玉米筍.紅蘿蔔</t>
    <phoneticPr fontId="11" type="noConversion"/>
  </si>
  <si>
    <t>大蕃茄.黃豆芽.</t>
    <phoneticPr fontId="11" type="noConversion"/>
  </si>
  <si>
    <t>拉麵.時蔬.紅蘿蔔.海帶芽.味噌</t>
    <phoneticPr fontId="11" type="noConversion"/>
  </si>
  <si>
    <t>手工炸豆腐</t>
    <phoneticPr fontId="11" type="noConversion"/>
  </si>
  <si>
    <t>芝麻四季豆</t>
    <phoneticPr fontId="4" type="noConversion"/>
  </si>
  <si>
    <t>四季豆.白芝麻</t>
    <phoneticPr fontId="4" type="noConversion"/>
  </si>
  <si>
    <t>冬粉.高麗菜.紅蘿蔔.</t>
    <phoneticPr fontId="4" type="noConversion"/>
  </si>
  <si>
    <t>素玉米可樂餅</t>
    <phoneticPr fontId="11" type="noConversion"/>
  </si>
  <si>
    <t>玉米可樂餅素</t>
    <phoneticPr fontId="11" type="noConversion"/>
  </si>
  <si>
    <t>筍乾燒豆干</t>
    <phoneticPr fontId="11" type="noConversion"/>
  </si>
  <si>
    <t>筍乾.豆干.青蔥</t>
    <phoneticPr fontId="11" type="noConversion"/>
  </si>
  <si>
    <t>塔香紫茄</t>
    <phoneticPr fontId="11" type="noConversion"/>
  </si>
  <si>
    <t>茄子.九層塔</t>
    <phoneticPr fontId="11" type="noConversion"/>
  </si>
  <si>
    <t>冬瓜.鮮菇</t>
    <phoneticPr fontId="11" type="noConversion"/>
  </si>
  <si>
    <t>三杯杏鮑菇</t>
    <phoneticPr fontId="11" type="noConversion"/>
  </si>
  <si>
    <t>杏鮑菇.四分干丁青椒</t>
    <phoneticPr fontId="11" type="noConversion"/>
  </si>
  <si>
    <t>絲瓜.洗選蛋.</t>
    <phoneticPr fontId="11" type="noConversion"/>
  </si>
  <si>
    <t>香滷豆包</t>
    <phoneticPr fontId="4" type="noConversion"/>
  </si>
  <si>
    <t>素炸豆包</t>
    <phoneticPr fontId="4" type="noConversion"/>
  </si>
  <si>
    <t>長糯米.麵輪.豆干乾香菇絲.蝦米</t>
    <phoneticPr fontId="11" type="noConversion"/>
  </si>
  <si>
    <t>素薯餅</t>
    <phoneticPr fontId="11" type="noConversion"/>
  </si>
  <si>
    <t>薯餅</t>
    <phoneticPr fontId="11" type="noConversion"/>
  </si>
  <si>
    <t>黑胡椒素肉排</t>
    <phoneticPr fontId="11" type="noConversion"/>
  </si>
  <si>
    <t>黑胡椒肉排素</t>
    <phoneticPr fontId="11" type="noConversion"/>
  </si>
  <si>
    <t>醬爆素雞</t>
    <phoneticPr fontId="4" type="noConversion"/>
  </si>
  <si>
    <t>素雞</t>
    <phoneticPr fontId="4" type="noConversion"/>
  </si>
  <si>
    <t>昆布.黃豆芽.</t>
    <phoneticPr fontId="4" type="noConversion"/>
  </si>
  <si>
    <t>昆布湯</t>
    <phoneticPr fontId="4" type="noConversion"/>
  </si>
  <si>
    <t>洗選蛋..青豆仁.菇</t>
    <phoneticPr fontId="11" type="noConversion"/>
  </si>
  <si>
    <t>豆干.大蕃茄.刈薯.九層塔.</t>
    <phoneticPr fontId="4" type="noConversion"/>
  </si>
  <si>
    <t>素打拋豬</t>
    <phoneticPr fontId="4" type="noConversion"/>
  </si>
  <si>
    <t>蔬菜炒粄條</t>
    <phoneticPr fontId="4" type="noConversion"/>
  </si>
  <si>
    <t>海苔薯丁</t>
    <phoneticPr fontId="11" type="noConversion"/>
  </si>
  <si>
    <t>杏鮑菇馬鈴薯.海苔</t>
    <phoneticPr fontId="11" type="noConversion"/>
  </si>
  <si>
    <t>豆腐.青蔥</t>
    <phoneticPr fontId="4" type="noConversion"/>
  </si>
  <si>
    <t>大黃瓜</t>
    <phoneticPr fontId="11" type="noConversion"/>
  </si>
  <si>
    <t>冬瓜.薑絲.</t>
    <phoneticPr fontId="4" type="noConversion"/>
  </si>
  <si>
    <t>大白菜.鮑魚菇.</t>
    <phoneticPr fontId="4" type="noConversion"/>
  </si>
  <si>
    <t>四分干丁</t>
    <phoneticPr fontId="4" type="noConversion"/>
  </si>
  <si>
    <t>芝麻干丁</t>
    <phoneticPr fontId="4" type="noConversion"/>
  </si>
  <si>
    <r>
      <t>蒸地瓜(</t>
    </r>
    <r>
      <rPr>
        <b/>
        <sz val="12"/>
        <color rgb="FFFF0000"/>
        <rFont val="標楷體"/>
        <family val="4"/>
        <charset val="136"/>
      </rPr>
      <t>量</t>
    </r>
    <r>
      <rPr>
        <b/>
        <sz val="12"/>
        <rFont val="標楷體"/>
        <family val="4"/>
        <charset val="136"/>
      </rPr>
      <t>)+黑豆豆漿</t>
    </r>
    <phoneticPr fontId="4" type="noConversion"/>
  </si>
  <si>
    <t>水煎包+桂圓紅棗茶</t>
    <phoneticPr fontId="4" type="noConversion"/>
  </si>
  <si>
    <t>水煎包.桂圓乾.紅棗.二砂</t>
    <phoneticPr fontId="4" type="noConversion"/>
  </si>
  <si>
    <t>一口肉圓+津津100%果汁</t>
    <phoneticPr fontId="4" type="noConversion"/>
  </si>
  <si>
    <t>一口肉圓.果汁100%</t>
    <phoneticPr fontId="4" type="noConversion"/>
  </si>
  <si>
    <t>山藥排骨湯</t>
    <phoneticPr fontId="4" type="noConversion"/>
  </si>
  <si>
    <t>山藥.排骨丁.薑片</t>
    <phoneticPr fontId="4" type="noConversion"/>
  </si>
  <si>
    <t>草莓吐司+鮮奶</t>
    <phoneticPr fontId="4" type="noConversion"/>
  </si>
  <si>
    <t>吐司.草莓醬.鮮奶</t>
    <phoneticPr fontId="4" type="noConversion"/>
  </si>
  <si>
    <t>小芋泥包+麥茶</t>
    <phoneticPr fontId="4" type="noConversion"/>
  </si>
  <si>
    <t>小芋泥包.麥茶.二砂</t>
    <phoneticPr fontId="4" type="noConversion"/>
  </si>
  <si>
    <t>起司饅頭+黑豆漿</t>
    <phoneticPr fontId="4" type="noConversion"/>
  </si>
  <si>
    <t>饅頭.起司片.黑豆漿</t>
    <phoneticPr fontId="4" type="noConversion"/>
  </si>
  <si>
    <t>有機奶油白菜</t>
  </si>
  <si>
    <t>有機奶油白菜</t>
    <phoneticPr fontId="11" type="noConversion"/>
  </si>
  <si>
    <t>有機小松菜</t>
    <phoneticPr fontId="11" type="noConversion"/>
  </si>
  <si>
    <t>有機青松菜</t>
    <phoneticPr fontId="11" type="noConversion"/>
  </si>
  <si>
    <t>有機味美菜</t>
    <phoneticPr fontId="11" type="noConversion"/>
  </si>
  <si>
    <t>有機荷葉白菜</t>
    <phoneticPr fontId="11" type="noConversion"/>
  </si>
  <si>
    <t>有機青泉菜</t>
    <phoneticPr fontId="11" type="noConversion"/>
  </si>
  <si>
    <t>有機青油菜</t>
    <phoneticPr fontId="11" type="noConversion"/>
  </si>
  <si>
    <t>有機黑葉白菜</t>
    <phoneticPr fontId="11" type="noConversion"/>
  </si>
  <si>
    <t>有機山菠菜</t>
    <phoneticPr fontId="11" type="noConversion"/>
  </si>
  <si>
    <t>蚵白菜(產</t>
    <phoneticPr fontId="11" type="noConversion"/>
  </si>
  <si>
    <t>青江菜(產</t>
    <phoneticPr fontId="11" type="noConversion"/>
  </si>
  <si>
    <t>大陸A菜Q</t>
    <phoneticPr fontId="11" type="noConversion"/>
  </si>
  <si>
    <t>油菜(產</t>
    <phoneticPr fontId="11" type="noConversion"/>
  </si>
  <si>
    <t>空心菜Q</t>
    <phoneticPr fontId="11" type="noConversion"/>
  </si>
  <si>
    <t>蚵白菜Q</t>
    <phoneticPr fontId="11" type="noConversion"/>
  </si>
  <si>
    <t>蒸</t>
    <phoneticPr fontId="4" type="noConversion"/>
  </si>
  <si>
    <t>煮</t>
    <phoneticPr fontId="4" type="noConversion"/>
  </si>
  <si>
    <r>
      <rPr>
        <sz val="12"/>
        <color rgb="FFFF0000"/>
        <rFont val="標楷體"/>
        <family val="4"/>
        <charset val="136"/>
      </rPr>
      <t>鯰魚丁</t>
    </r>
    <r>
      <rPr>
        <sz val="12"/>
        <color indexed="8"/>
        <rFont val="標楷體"/>
        <family val="4"/>
        <charset val="136"/>
      </rPr>
      <t>.高麗菜.凍豆腐.紅蘿蔔</t>
    </r>
    <phoneticPr fontId="4" type="noConversion"/>
  </si>
  <si>
    <r>
      <rPr>
        <sz val="12"/>
        <color rgb="FFFF0000"/>
        <rFont val="標楷體"/>
        <family val="4"/>
        <charset val="136"/>
      </rPr>
      <t>烏魚丁</t>
    </r>
    <r>
      <rPr>
        <sz val="12"/>
        <color indexed="8"/>
        <rFont val="標楷體"/>
        <family val="4"/>
        <charset val="136"/>
      </rPr>
      <t>.洋蔥 .豆腐</t>
    </r>
    <phoneticPr fontId="4" type="noConversion"/>
  </si>
  <si>
    <t>紅豆紫米</t>
    <phoneticPr fontId="11" type="noConversion"/>
  </si>
  <si>
    <t>紅豆.紫糯米.二砂</t>
    <phoneticPr fontId="11" type="noConversion"/>
  </si>
  <si>
    <t>南瓜蒸蛋</t>
    <phoneticPr fontId="11" type="noConversion"/>
  </si>
  <si>
    <t>洗選蛋.南瓜</t>
    <phoneticPr fontId="11" type="noConversion"/>
  </si>
  <si>
    <t>椒鹽魚丁</t>
    <phoneticPr fontId="11" type="noConversion"/>
  </si>
  <si>
    <r>
      <rPr>
        <sz val="12"/>
        <color rgb="FFFF0000"/>
        <rFont val="標楷體"/>
        <family val="4"/>
        <charset val="136"/>
      </rPr>
      <t>水鯊丁</t>
    </r>
    <r>
      <rPr>
        <sz val="12"/>
        <color indexed="8"/>
        <rFont val="標楷體"/>
        <family val="4"/>
        <charset val="136"/>
      </rPr>
      <t>.地瓜.</t>
    </r>
    <phoneticPr fontId="11" type="noConversion"/>
  </si>
  <si>
    <t>扁蒲.禧選蛋.蝦皮</t>
    <phoneticPr fontId="11" type="noConversion"/>
  </si>
  <si>
    <r>
      <t>南瓜.腰果.</t>
    </r>
    <r>
      <rPr>
        <sz val="12"/>
        <color rgb="FFFF0000"/>
        <rFont val="標楷體"/>
        <family val="4"/>
        <charset val="136"/>
      </rPr>
      <t>葡萄乾</t>
    </r>
    <phoneticPr fontId="11" type="noConversion"/>
  </si>
  <si>
    <t>瓜仔肉</t>
    <phoneticPr fontId="11" type="noConversion"/>
  </si>
  <si>
    <t>絞肉.醬碎瓜.豆干絞碎.</t>
    <phoneticPr fontId="11" type="noConversion"/>
  </si>
  <si>
    <t>糖醋魚丁</t>
    <phoneticPr fontId="11" type="noConversion"/>
  </si>
  <si>
    <t>鯰魚丁.洋蔥.油豆腐.紅蘿蔔</t>
    <phoneticPr fontId="11" type="noConversion"/>
  </si>
  <si>
    <t>綠豆薏仁</t>
  </si>
  <si>
    <t>綠豆薏仁</t>
    <phoneticPr fontId="11" type="noConversion"/>
  </si>
  <si>
    <t>綠豆.小薏仁.二砂</t>
  </si>
  <si>
    <t>綠豆.小薏仁.二砂</t>
    <phoneticPr fontId="11" type="noConversion"/>
  </si>
  <si>
    <t>什錦雙花</t>
    <phoneticPr fontId="4" type="noConversion"/>
  </si>
  <si>
    <t>青花椰.白花椰.鮮菇.木耳.</t>
    <phoneticPr fontId="4" type="noConversion"/>
  </si>
  <si>
    <t>滷雞腿</t>
    <phoneticPr fontId="11" type="noConversion"/>
  </si>
  <si>
    <t>雞腿.薑片.青蔥</t>
    <phoneticPr fontId="11" type="noConversion"/>
  </si>
  <si>
    <t>紅蘿蔔炒蛋</t>
  </si>
  <si>
    <t>紅蘿蔔.洗選蛋</t>
  </si>
  <si>
    <t>扁蒲.蛋</t>
    <phoneticPr fontId="11" type="noConversion"/>
  </si>
  <si>
    <t>青木瓜.枸杞</t>
    <phoneticPr fontId="11" type="noConversion"/>
  </si>
  <si>
    <t>味噌豆腐</t>
    <phoneticPr fontId="11" type="noConversion"/>
  </si>
  <si>
    <t>素瓜仔肉</t>
    <phoneticPr fontId="11" type="noConversion"/>
  </si>
  <si>
    <t>麵輪碎豆干醬碎瓜</t>
    <phoneticPr fontId="11" type="noConversion"/>
  </si>
  <si>
    <t>糖醋豆包</t>
    <phoneticPr fontId="11" type="noConversion"/>
  </si>
  <si>
    <t>豆包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</si>
</sst>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5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Microsoft YaHei"/>
      <family val="2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24"/>
      <color indexed="8"/>
      <name val="標楷體"/>
      <family val="4"/>
      <charset val="136"/>
    </font>
    <font>
      <b/>
      <sz val="18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16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6" fillId="0" borderId="0" applyNumberFormat="0" applyBorder="0" applyProtection="0">
      <alignment horizontal="center" vertical="center"/>
    </xf>
    <xf numFmtId="0" fontId="26" fillId="0" borderId="0" applyNumberFormat="0" applyBorder="0" applyProtection="0">
      <alignment horizontal="center" vertical="center" textRotation="90"/>
    </xf>
    <xf numFmtId="0" fontId="27" fillId="0" borderId="0" applyNumberFormat="0" applyBorder="0" applyProtection="0">
      <alignment vertical="center"/>
    </xf>
    <xf numFmtId="179" fontId="27" fillId="0" borderId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28" fillId="0" borderId="0">
      <alignment vertical="center"/>
    </xf>
    <xf numFmtId="0" fontId="7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29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  <xf numFmtId="0" fontId="1" fillId="0" borderId="0" applyBorder="0" applyProtection="0">
      <alignment vertical="center"/>
    </xf>
  </cellStyleXfs>
  <cellXfs count="388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14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6" fillId="2" borderId="0" xfId="1" applyNumberFormat="1" applyFont="1" applyFill="1" applyBorder="1" applyAlignment="1" applyProtection="1">
      <alignment vertical="center" shrinkToFit="1"/>
    </xf>
    <xf numFmtId="0" fontId="16" fillId="2" borderId="0" xfId="1" applyFont="1" applyFill="1" applyBorder="1" applyAlignment="1" applyProtection="1">
      <alignment horizontal="center" vertical="center" shrinkToFit="1"/>
    </xf>
    <xf numFmtId="0" fontId="17" fillId="2" borderId="0" xfId="1" applyFont="1" applyFill="1" applyBorder="1" applyAlignment="1" applyProtection="1">
      <alignment horizontal="center" vertical="center" shrinkToFit="1"/>
    </xf>
    <xf numFmtId="0" fontId="14" fillId="2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14" fillId="2" borderId="0" xfId="2" applyFont="1" applyFill="1" applyAlignment="1">
      <alignment vertical="center" shrinkToFit="1"/>
    </xf>
    <xf numFmtId="0" fontId="21" fillId="2" borderId="0" xfId="2" applyFont="1" applyFill="1" applyAlignment="1">
      <alignment vertical="center" shrinkToFit="1"/>
    </xf>
    <xf numFmtId="178" fontId="22" fillId="2" borderId="0" xfId="1" applyNumberFormat="1" applyFont="1" applyFill="1" applyBorder="1">
      <alignment vertical="center"/>
    </xf>
    <xf numFmtId="0" fontId="18" fillId="2" borderId="0" xfId="2" applyFont="1" applyFill="1" applyAlignment="1">
      <alignment vertical="center"/>
    </xf>
    <xf numFmtId="0" fontId="18" fillId="2" borderId="0" xfId="2" applyFont="1" applyFill="1" applyAlignment="1"/>
    <xf numFmtId="0" fontId="24" fillId="2" borderId="0" xfId="2" applyFont="1" applyFill="1" applyAlignment="1">
      <alignment vertical="center"/>
    </xf>
    <xf numFmtId="178" fontId="24" fillId="2" borderId="0" xfId="2" applyNumberFormat="1" applyFont="1" applyFill="1" applyAlignment="1">
      <alignment vertical="center"/>
    </xf>
    <xf numFmtId="177" fontId="8" fillId="2" borderId="0" xfId="1" applyNumberFormat="1" applyFont="1" applyFill="1" applyBorder="1" applyAlignment="1" applyProtection="1">
      <alignment horizontal="center" vertical="center" shrinkToFit="1"/>
    </xf>
    <xf numFmtId="177" fontId="14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vertical="center" shrinkToFit="1"/>
    </xf>
    <xf numFmtId="177" fontId="14" fillId="0" borderId="23" xfId="1" applyNumberFormat="1" applyFont="1" applyFill="1" applyBorder="1" applyAlignment="1" applyProtection="1">
      <alignment horizontal="center" vertical="center" shrinkToFit="1"/>
    </xf>
    <xf numFmtId="177" fontId="14" fillId="0" borderId="8" xfId="1" applyNumberFormat="1" applyFont="1" applyFill="1" applyBorder="1" applyAlignment="1">
      <alignment horizontal="center" vertical="top" wrapText="1"/>
    </xf>
    <xf numFmtId="177" fontId="14" fillId="0" borderId="15" xfId="1" applyNumberFormat="1" applyFont="1" applyFill="1" applyBorder="1" applyAlignment="1">
      <alignment horizontal="center" vertical="center" wrapText="1"/>
    </xf>
    <xf numFmtId="177" fontId="14" fillId="0" borderId="6" xfId="1" applyNumberFormat="1" applyFont="1" applyFill="1" applyBorder="1" applyAlignment="1">
      <alignment horizontal="center" vertical="center" wrapText="1"/>
    </xf>
    <xf numFmtId="177" fontId="14" fillId="0" borderId="12" xfId="1" applyNumberFormat="1" applyFont="1" applyFill="1" applyBorder="1" applyAlignment="1">
      <alignment horizontal="center" vertical="top" wrapText="1"/>
    </xf>
    <xf numFmtId="177" fontId="14" fillId="0" borderId="13" xfId="1" applyNumberFormat="1" applyFont="1" applyFill="1" applyBorder="1" applyAlignment="1">
      <alignment horizontal="center" vertical="center" wrapText="1"/>
    </xf>
    <xf numFmtId="177" fontId="15" fillId="0" borderId="8" xfId="1" applyNumberFormat="1" applyFont="1" applyFill="1" applyBorder="1" applyAlignment="1">
      <alignment horizontal="center" vertical="top" wrapText="1"/>
    </xf>
    <xf numFmtId="0" fontId="30" fillId="0" borderId="14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horizontal="left" vertical="center" shrinkToFit="1"/>
    </xf>
    <xf numFmtId="0" fontId="30" fillId="0" borderId="26" xfId="1" applyFont="1" applyFill="1" applyBorder="1" applyAlignment="1" applyProtection="1">
      <alignment vertical="center" shrinkToFit="1"/>
    </xf>
    <xf numFmtId="0" fontId="31" fillId="0" borderId="27" xfId="1" applyFont="1" applyFill="1" applyBorder="1" applyAlignment="1" applyProtection="1">
      <alignment vertical="center" shrinkToFit="1"/>
    </xf>
    <xf numFmtId="0" fontId="31" fillId="0" borderId="10" xfId="1" applyFont="1" applyFill="1" applyBorder="1" applyAlignment="1" applyProtection="1">
      <alignment vertical="center" shrinkToFit="1"/>
    </xf>
    <xf numFmtId="0" fontId="34" fillId="0" borderId="7" xfId="1" applyFont="1" applyFill="1" applyBorder="1" applyAlignment="1" applyProtection="1">
      <alignment vertical="center" shrinkToFit="1"/>
    </xf>
    <xf numFmtId="0" fontId="31" fillId="0" borderId="28" xfId="1" applyFont="1" applyFill="1" applyBorder="1" applyAlignment="1" applyProtection="1">
      <alignment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34" xfId="1" applyFont="1" applyFill="1" applyBorder="1" applyAlignment="1" applyProtection="1">
      <alignment horizontal="center" vertical="center" shrinkToFit="1"/>
    </xf>
    <xf numFmtId="0" fontId="35" fillId="0" borderId="18" xfId="1" applyFont="1" applyFill="1" applyBorder="1" applyAlignment="1">
      <alignment horizontal="center" vertical="center" wrapText="1"/>
    </xf>
    <xf numFmtId="0" fontId="35" fillId="0" borderId="19" xfId="1" applyFont="1" applyFill="1" applyBorder="1" applyAlignment="1">
      <alignment horizontal="center" vertical="center" wrapText="1"/>
    </xf>
    <xf numFmtId="0" fontId="30" fillId="0" borderId="16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31" fillId="0" borderId="16" xfId="1" applyFont="1" applyFill="1" applyBorder="1" applyAlignment="1" applyProtection="1">
      <alignment vertical="center" shrinkToFit="1"/>
    </xf>
    <xf numFmtId="0" fontId="17" fillId="2" borderId="0" xfId="15" applyFont="1" applyFill="1" applyAlignment="1">
      <alignment vertical="center" shrinkToFit="1"/>
    </xf>
    <xf numFmtId="0" fontId="17" fillId="2" borderId="0" xfId="1" applyFont="1" applyFill="1" applyAlignment="1">
      <alignment vertical="center" shrinkToFit="1"/>
    </xf>
    <xf numFmtId="0" fontId="17" fillId="2" borderId="0" xfId="15" applyFont="1" applyFill="1" applyAlignment="1">
      <alignment horizontal="center" vertical="center" shrinkToFit="1"/>
    </xf>
    <xf numFmtId="0" fontId="17" fillId="2" borderId="0" xfId="1" applyFont="1" applyFill="1">
      <alignment vertical="center"/>
    </xf>
    <xf numFmtId="178" fontId="17" fillId="2" borderId="0" xfId="1" applyNumberFormat="1" applyFont="1" applyFill="1" applyBorder="1">
      <alignment vertical="center"/>
    </xf>
    <xf numFmtId="0" fontId="8" fillId="2" borderId="0" xfId="15" applyFont="1" applyFill="1" applyAlignment="1">
      <alignment vertical="center"/>
    </xf>
    <xf numFmtId="0" fontId="24" fillId="0" borderId="0" xfId="19" applyFont="1" applyAlignment="1">
      <alignment horizontal="left" vertical="center"/>
    </xf>
    <xf numFmtId="0" fontId="24" fillId="0" borderId="0" xfId="19" applyFont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3" fillId="0" borderId="0" xfId="34" applyFont="1" applyFill="1" applyAlignment="1">
      <alignment vertical="center" wrapText="1" shrinkToFit="1"/>
    </xf>
    <xf numFmtId="0" fontId="23" fillId="0" borderId="0" xfId="19" applyFont="1" applyFill="1" applyAlignment="1">
      <alignment horizontal="center" vertical="center" wrapText="1" shrinkToFit="1"/>
    </xf>
    <xf numFmtId="0" fontId="23" fillId="0" borderId="0" xfId="19" applyFont="1" applyFill="1" applyAlignment="1">
      <alignment vertical="center" wrapText="1" shrinkToFit="1"/>
    </xf>
    <xf numFmtId="178" fontId="23" fillId="0" borderId="0" xfId="34" applyNumberFormat="1" applyFont="1" applyFill="1" applyBorder="1" applyAlignment="1">
      <alignment vertical="center" wrapText="1" shrinkToFit="1"/>
    </xf>
    <xf numFmtId="0" fontId="24" fillId="0" borderId="0" xfId="19" applyFont="1" applyAlignment="1">
      <alignment vertical="center" wrapText="1" shrinkToFit="1"/>
    </xf>
    <xf numFmtId="0" fontId="24" fillId="0" borderId="0" xfId="19" applyFont="1" applyAlignment="1">
      <alignment horizontal="center" vertical="center" wrapText="1" shrinkToFit="1"/>
    </xf>
    <xf numFmtId="178" fontId="24" fillId="0" borderId="0" xfId="19" applyNumberFormat="1" applyFont="1" applyAlignment="1">
      <alignment vertical="center" wrapText="1" shrinkToFit="1"/>
    </xf>
    <xf numFmtId="0" fontId="25" fillId="0" borderId="0" xfId="19" applyFont="1" applyAlignment="1">
      <alignment vertical="center" wrapText="1" shrinkToFit="1"/>
    </xf>
    <xf numFmtId="0" fontId="23" fillId="0" borderId="0" xfId="34" applyFont="1" applyFill="1" applyAlignment="1">
      <alignment horizontal="left" vertical="center"/>
    </xf>
    <xf numFmtId="0" fontId="30" fillId="0" borderId="16" xfId="20" applyFont="1" applyFill="1" applyBorder="1" applyAlignment="1">
      <alignment vertical="center" shrinkToFit="1"/>
    </xf>
    <xf numFmtId="0" fontId="31" fillId="0" borderId="7" xfId="20" applyFont="1" applyFill="1" applyBorder="1" applyAlignment="1">
      <alignment vertical="center" shrinkToFit="1"/>
    </xf>
    <xf numFmtId="0" fontId="30" fillId="0" borderId="4" xfId="20" applyFont="1" applyFill="1" applyBorder="1" applyAlignment="1">
      <alignment vertical="center" shrinkToFit="1"/>
    </xf>
    <xf numFmtId="0" fontId="30" fillId="0" borderId="14" xfId="20" applyFont="1" applyFill="1" applyBorder="1" applyAlignment="1">
      <alignment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177" fontId="14" fillId="0" borderId="15" xfId="1" applyNumberFormat="1" applyFont="1" applyFill="1" applyBorder="1" applyAlignment="1">
      <alignment horizontal="center" vertical="top" wrapText="1"/>
    </xf>
    <xf numFmtId="0" fontId="21" fillId="2" borderId="9" xfId="19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31" fillId="0" borderId="0" xfId="1" applyFont="1" applyFill="1" applyBorder="1" applyAlignment="1" applyProtection="1">
      <alignment horizontal="left" vertical="center" shrinkToFit="1"/>
    </xf>
    <xf numFmtId="0" fontId="33" fillId="0" borderId="16" xfId="1" applyFont="1" applyFill="1" applyBorder="1" applyAlignment="1" applyProtection="1">
      <alignment vertical="center" shrinkToFit="1"/>
    </xf>
    <xf numFmtId="0" fontId="33" fillId="0" borderId="4" xfId="1" applyFont="1" applyFill="1" applyBorder="1" applyAlignment="1" applyProtection="1">
      <alignment vertical="center" shrinkToFit="1"/>
    </xf>
    <xf numFmtId="0" fontId="33" fillId="0" borderId="14" xfId="20" applyFont="1" applyFill="1" applyBorder="1" applyAlignment="1">
      <alignment vertical="center" shrinkToFit="1"/>
    </xf>
    <xf numFmtId="0" fontId="9" fillId="0" borderId="7" xfId="20" applyFont="1" applyFill="1" applyBorder="1" applyAlignment="1">
      <alignment vertical="center" shrinkToFit="1"/>
    </xf>
    <xf numFmtId="0" fontId="9" fillId="0" borderId="7" xfId="1" applyFont="1" applyFill="1" applyBorder="1" applyAlignment="1" applyProtection="1">
      <alignment vertical="center" shrinkToFit="1"/>
    </xf>
    <xf numFmtId="0" fontId="14" fillId="2" borderId="0" xfId="2" applyFont="1" applyFill="1" applyBorder="1" applyAlignment="1">
      <alignment vertical="center" shrinkToFit="1"/>
    </xf>
    <xf numFmtId="0" fontId="21" fillId="2" borderId="0" xfId="2" applyFont="1" applyFill="1" applyBorder="1" applyAlignment="1">
      <alignment vertical="center" shrinkToFit="1"/>
    </xf>
    <xf numFmtId="0" fontId="17" fillId="0" borderId="43" xfId="1" applyFont="1" applyFill="1" applyBorder="1" applyAlignment="1" applyProtection="1">
      <alignment horizontal="center" vertical="center" shrinkToFit="1"/>
    </xf>
    <xf numFmtId="0" fontId="38" fillId="0" borderId="39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15" applyFont="1" applyFill="1" applyAlignment="1">
      <alignment vertical="center" shrinkToFit="1"/>
    </xf>
    <xf numFmtId="0" fontId="42" fillId="0" borderId="42" xfId="1" applyFont="1" applyFill="1" applyBorder="1" applyAlignment="1" applyProtection="1">
      <alignment horizontal="center" vertical="center" shrinkToFit="1"/>
    </xf>
    <xf numFmtId="0" fontId="30" fillId="4" borderId="16" xfId="20" applyFont="1" applyFill="1" applyBorder="1" applyAlignment="1">
      <alignment vertical="center" shrinkToFit="1"/>
    </xf>
    <xf numFmtId="0" fontId="30" fillId="4" borderId="16" xfId="1" applyFont="1" applyFill="1" applyBorder="1" applyAlignment="1" applyProtection="1">
      <alignment vertical="center" shrinkToFit="1"/>
    </xf>
    <xf numFmtId="0" fontId="31" fillId="4" borderId="10" xfId="20" applyFont="1" applyFill="1" applyBorder="1" applyAlignment="1">
      <alignment vertical="center" shrinkToFit="1"/>
    </xf>
    <xf numFmtId="0" fontId="34" fillId="4" borderId="10" xfId="1" applyFont="1" applyFill="1" applyBorder="1" applyAlignment="1" applyProtection="1">
      <alignment vertical="center" shrinkToFit="1"/>
    </xf>
    <xf numFmtId="0" fontId="31" fillId="4" borderId="10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 applyProtection="1">
      <alignment vertical="center" shrinkToFit="1"/>
    </xf>
    <xf numFmtId="0" fontId="38" fillId="0" borderId="0" xfId="1" applyFont="1" applyFill="1" applyBorder="1" applyAlignment="1" applyProtection="1">
      <alignment vertical="center" shrinkToFit="1"/>
    </xf>
    <xf numFmtId="177" fontId="41" fillId="0" borderId="0" xfId="1" applyNumberFormat="1" applyFont="1" applyFill="1" applyBorder="1" applyAlignment="1">
      <alignment horizontal="center" vertical="top" wrapText="1"/>
    </xf>
    <xf numFmtId="0" fontId="15" fillId="0" borderId="0" xfId="1" applyFont="1" applyFill="1" applyBorder="1" applyAlignment="1" applyProtection="1">
      <alignment vertical="center" shrinkToFit="1"/>
    </xf>
    <xf numFmtId="0" fontId="34" fillId="0" borderId="0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vertical="center" shrinkToFit="1"/>
    </xf>
    <xf numFmtId="0" fontId="31" fillId="0" borderId="0" xfId="20" applyFont="1" applyFill="1" applyBorder="1" applyAlignment="1">
      <alignment vertical="center" shrinkToFit="1"/>
    </xf>
    <xf numFmtId="177" fontId="15" fillId="0" borderId="12" xfId="1" applyNumberFormat="1" applyFont="1" applyFill="1" applyBorder="1" applyAlignment="1">
      <alignment horizontal="center" vertical="top" wrapText="1"/>
    </xf>
    <xf numFmtId="0" fontId="25" fillId="0" borderId="0" xfId="19" applyFont="1" applyAlignment="1">
      <alignment vertical="center"/>
    </xf>
    <xf numFmtId="0" fontId="25" fillId="0" borderId="0" xfId="19" applyFont="1" applyAlignment="1">
      <alignment horizontal="right" vertical="center" wrapText="1" shrinkToFit="1"/>
    </xf>
    <xf numFmtId="0" fontId="6" fillId="2" borderId="0" xfId="2" applyFont="1" applyFill="1" applyBorder="1" applyAlignment="1">
      <alignment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0" fillId="6" borderId="16" xfId="1" applyFont="1" applyFill="1" applyBorder="1" applyAlignment="1" applyProtection="1">
      <alignment vertical="center" shrinkToFit="1"/>
    </xf>
    <xf numFmtId="0" fontId="31" fillId="6" borderId="7" xfId="1" applyFont="1" applyFill="1" applyBorder="1" applyAlignment="1" applyProtection="1">
      <alignment vertical="center" shrinkToFit="1"/>
    </xf>
    <xf numFmtId="0" fontId="31" fillId="6" borderId="16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176" fontId="8" fillId="2" borderId="22" xfId="2" applyNumberFormat="1" applyFont="1" applyFill="1" applyBorder="1" applyAlignment="1">
      <alignment vertical="center" shrinkToFit="1"/>
    </xf>
    <xf numFmtId="0" fontId="31" fillId="0" borderId="10" xfId="20" applyFont="1" applyFill="1" applyBorder="1" applyAlignment="1">
      <alignment vertical="center" shrinkToFit="1"/>
    </xf>
    <xf numFmtId="0" fontId="33" fillId="0" borderId="4" xfId="20" applyFont="1" applyFill="1" applyBorder="1" applyAlignment="1">
      <alignment vertical="center" shrinkToFit="1"/>
    </xf>
    <xf numFmtId="0" fontId="31" fillId="2" borderId="10" xfId="1" applyFont="1" applyFill="1" applyBorder="1" applyAlignment="1" applyProtection="1">
      <alignment vertical="center" shrinkToFit="1"/>
    </xf>
    <xf numFmtId="0" fontId="30" fillId="7" borderId="16" xfId="1" applyFont="1" applyFill="1" applyBorder="1" applyAlignment="1" applyProtection="1">
      <alignment vertical="center" shrinkToFit="1"/>
    </xf>
    <xf numFmtId="0" fontId="31" fillId="7" borderId="7" xfId="1" applyFont="1" applyFill="1" applyBorder="1" applyAlignment="1" applyProtection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0" borderId="49" xfId="1" applyFont="1" applyFill="1" applyBorder="1" applyAlignment="1" applyProtection="1">
      <alignment horizontal="center" vertical="center" shrinkToFit="1"/>
    </xf>
    <xf numFmtId="0" fontId="35" fillId="0" borderId="2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vertical="center" shrinkToFit="1"/>
    </xf>
    <xf numFmtId="0" fontId="33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176" fontId="8" fillId="2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6" fillId="0" borderId="0" xfId="2" applyFont="1" applyFill="1" applyAlignment="1">
      <alignment vertical="center" shrinkToFit="1"/>
    </xf>
    <xf numFmtId="0" fontId="33" fillId="0" borderId="16" xfId="1" applyFont="1" applyFill="1" applyBorder="1" applyAlignment="1">
      <alignment vertical="center" shrinkToFit="1"/>
    </xf>
    <xf numFmtId="0" fontId="9" fillId="0" borderId="7" xfId="1" applyFont="1" applyFill="1" applyBorder="1" applyAlignment="1">
      <alignment vertical="center" shrinkToFit="1"/>
    </xf>
    <xf numFmtId="0" fontId="14" fillId="0" borderId="0" xfId="1" applyFont="1" applyFill="1" applyBorder="1" applyAlignment="1" applyProtection="1">
      <alignment vertical="center" shrinkToFit="1"/>
    </xf>
    <xf numFmtId="0" fontId="33" fillId="0" borderId="4" xfId="1" applyFont="1" applyFill="1" applyBorder="1" applyAlignment="1">
      <alignment vertical="center" shrinkToFit="1"/>
    </xf>
    <xf numFmtId="0" fontId="9" fillId="0" borderId="16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 applyProtection="1">
      <alignment horizontal="left" vertical="center" shrinkToFit="1"/>
    </xf>
    <xf numFmtId="0" fontId="33" fillId="0" borderId="14" xfId="1" applyFont="1" applyFill="1" applyBorder="1" applyAlignment="1">
      <alignment vertical="center" shrinkToFit="1"/>
    </xf>
    <xf numFmtId="0" fontId="14" fillId="0" borderId="0" xfId="2" applyFont="1" applyFill="1" applyBorder="1" applyAlignment="1">
      <alignment vertical="center" shrinkToFit="1"/>
    </xf>
    <xf numFmtId="0" fontId="6" fillId="5" borderId="0" xfId="2" applyFont="1" applyFill="1" applyAlignment="1">
      <alignment vertical="center" shrinkToFit="1"/>
    </xf>
    <xf numFmtId="0" fontId="6" fillId="5" borderId="0" xfId="2" applyFont="1" applyFill="1" applyBorder="1" applyAlignment="1">
      <alignment vertical="center" shrinkToFit="1"/>
    </xf>
    <xf numFmtId="0" fontId="33" fillId="5" borderId="0" xfId="1" applyFont="1" applyFill="1" applyBorder="1" applyAlignment="1" applyProtection="1">
      <alignment vertical="center" shrinkToFit="1"/>
    </xf>
    <xf numFmtId="0" fontId="14" fillId="5" borderId="0" xfId="2" applyFont="1" applyFill="1" applyAlignment="1">
      <alignment vertical="center" shrinkToFit="1"/>
    </xf>
    <xf numFmtId="0" fontId="14" fillId="5" borderId="0" xfId="2" applyFont="1" applyFill="1" applyBorder="1" applyAlignment="1">
      <alignment vertical="center" shrinkToFit="1"/>
    </xf>
    <xf numFmtId="0" fontId="33" fillId="5" borderId="0" xfId="1" applyFont="1" applyFill="1" applyBorder="1" applyAlignment="1">
      <alignment vertical="center" shrinkToFit="1"/>
    </xf>
    <xf numFmtId="0" fontId="45" fillId="0" borderId="0" xfId="0" applyFont="1" applyFill="1" applyBorder="1" applyAlignment="1">
      <alignment vertical="center" shrinkToFit="1"/>
    </xf>
    <xf numFmtId="0" fontId="21" fillId="0" borderId="0" xfId="2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30" fillId="5" borderId="0" xfId="1" applyFont="1" applyFill="1" applyBorder="1" applyAlignment="1" applyProtection="1">
      <alignment vertical="center" shrinkToFit="1"/>
    </xf>
    <xf numFmtId="177" fontId="14" fillId="2" borderId="6" xfId="1" applyNumberFormat="1" applyFont="1" applyFill="1" applyBorder="1" applyAlignment="1">
      <alignment horizontal="center" vertical="center" wrapText="1"/>
    </xf>
    <xf numFmtId="177" fontId="14" fillId="2" borderId="8" xfId="1" applyNumberFormat="1" applyFont="1" applyFill="1" applyBorder="1" applyAlignment="1">
      <alignment horizontal="center" vertical="top" wrapText="1"/>
    </xf>
    <xf numFmtId="0" fontId="9" fillId="0" borderId="1" xfId="8" applyFont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shrinkToFit="1"/>
    </xf>
    <xf numFmtId="0" fontId="9" fillId="0" borderId="0" xfId="1" applyFont="1" applyFill="1" applyBorder="1" applyAlignment="1" applyProtection="1">
      <alignment vertical="center" shrinkToFit="1"/>
    </xf>
    <xf numFmtId="0" fontId="9" fillId="0" borderId="3" xfId="8" applyFont="1" applyBorder="1" applyAlignment="1">
      <alignment horizontal="center" vertical="center" wrapText="1"/>
    </xf>
    <xf numFmtId="0" fontId="9" fillId="0" borderId="3" xfId="20" applyNumberFormat="1" applyFont="1" applyFill="1" applyBorder="1" applyAlignment="1">
      <alignment horizontal="center" shrinkToFit="1"/>
    </xf>
    <xf numFmtId="0" fontId="9" fillId="0" borderId="9" xfId="8" applyFont="1" applyBorder="1" applyAlignment="1">
      <alignment horizontal="center" vertical="center" wrapText="1"/>
    </xf>
    <xf numFmtId="0" fontId="9" fillId="0" borderId="9" xfId="20" applyNumberFormat="1" applyFont="1" applyFill="1" applyBorder="1" applyAlignment="1">
      <alignment horizontal="center" shrinkToFit="1"/>
    </xf>
    <xf numFmtId="0" fontId="30" fillId="0" borderId="0" xfId="20" applyFont="1" applyFill="1" applyAlignment="1">
      <alignment vertical="center" shrinkToFit="1"/>
    </xf>
    <xf numFmtId="0" fontId="24" fillId="0" borderId="0" xfId="19" applyFont="1" applyAlignment="1">
      <alignment horizontal="left" vertical="center" wrapText="1" shrinkToFit="1"/>
    </xf>
    <xf numFmtId="0" fontId="9" fillId="0" borderId="0" xfId="1" quotePrefix="1" applyFont="1" applyFill="1" applyBorder="1" applyAlignment="1" applyProtection="1">
      <alignment vertical="center" shrinkToFit="1"/>
    </xf>
    <xf numFmtId="179" fontId="33" fillId="0" borderId="4" xfId="42" applyNumberFormat="1" applyFont="1" applyFill="1" applyBorder="1" applyAlignment="1">
      <alignment vertical="center" shrinkToFit="1"/>
    </xf>
    <xf numFmtId="0" fontId="14" fillId="0" borderId="31" xfId="1" applyFont="1" applyFill="1" applyBorder="1" applyAlignment="1" applyProtection="1">
      <alignment horizontal="center" vertical="center" shrinkToFit="1"/>
    </xf>
    <xf numFmtId="0" fontId="14" fillId="0" borderId="18" xfId="1" applyFont="1" applyFill="1" applyBorder="1" applyAlignment="1" applyProtection="1">
      <alignment horizontal="center" vertical="center" shrinkToFit="1"/>
    </xf>
    <xf numFmtId="0" fontId="14" fillId="0" borderId="34" xfId="1" applyFont="1" applyFill="1" applyBorder="1" applyAlignment="1" applyProtection="1">
      <alignment horizontal="center" vertical="center" shrinkToFit="1"/>
    </xf>
    <xf numFmtId="0" fontId="16" fillId="0" borderId="43" xfId="1" applyFont="1" applyFill="1" applyBorder="1" applyAlignment="1" applyProtection="1">
      <alignment horizontal="center" vertical="center" shrinkToFit="1"/>
    </xf>
    <xf numFmtId="0" fontId="33" fillId="7" borderId="16" xfId="1" applyFont="1" applyFill="1" applyBorder="1" applyAlignment="1" applyProtection="1">
      <alignment vertical="center" shrinkToFit="1"/>
    </xf>
    <xf numFmtId="0" fontId="31" fillId="2" borderId="7" xfId="1" applyFont="1" applyFill="1" applyBorder="1" applyAlignment="1" applyProtection="1">
      <alignment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3" fillId="0" borderId="16" xfId="20" applyFont="1" applyFill="1" applyBorder="1" applyAlignment="1">
      <alignment horizontal="center" vertical="center" shrinkToFit="1"/>
    </xf>
    <xf numFmtId="0" fontId="43" fillId="2" borderId="0" xfId="1" applyFont="1" applyFill="1" applyBorder="1" applyAlignment="1" applyProtection="1">
      <alignment vertical="center" shrinkToFit="1"/>
    </xf>
    <xf numFmtId="0" fontId="43" fillId="2" borderId="47" xfId="1" applyFont="1" applyFill="1" applyBorder="1" applyAlignment="1" applyProtection="1">
      <alignment vertical="center" shrinkToFit="1"/>
    </xf>
    <xf numFmtId="0" fontId="43" fillId="2" borderId="45" xfId="1" applyFont="1" applyFill="1" applyBorder="1" applyAlignment="1" applyProtection="1">
      <alignment vertical="center" shrinkToFit="1"/>
    </xf>
    <xf numFmtId="0" fontId="43" fillId="2" borderId="48" xfId="1" applyFont="1" applyFill="1" applyBorder="1" applyAlignment="1" applyProtection="1">
      <alignment vertical="center" shrinkToFit="1"/>
    </xf>
    <xf numFmtId="177" fontId="14" fillId="0" borderId="6" xfId="1" applyNumberFormat="1" applyFont="1" applyFill="1" applyBorder="1" applyAlignment="1">
      <alignment horizontal="center" vertical="top" wrapText="1"/>
    </xf>
    <xf numFmtId="0" fontId="31" fillId="10" borderId="7" xfId="1" applyFont="1" applyFill="1" applyBorder="1" applyAlignment="1" applyProtection="1">
      <alignment vertical="center" shrinkToFit="1"/>
    </xf>
    <xf numFmtId="0" fontId="31" fillId="7" borderId="7" xfId="1" applyFont="1" applyFill="1" applyBorder="1" applyAlignment="1" applyProtection="1">
      <alignment horizontal="left" vertical="center" shrinkToFit="1"/>
    </xf>
    <xf numFmtId="0" fontId="9" fillId="7" borderId="7" xfId="1" applyFont="1" applyFill="1" applyBorder="1" applyAlignment="1" applyProtection="1">
      <alignment vertical="center" shrinkToFit="1"/>
    </xf>
    <xf numFmtId="0" fontId="30" fillId="7" borderId="4" xfId="1" applyFont="1" applyFill="1" applyBorder="1" applyAlignment="1" applyProtection="1">
      <alignment horizontal="left" vertical="center" shrinkToFit="1"/>
    </xf>
    <xf numFmtId="0" fontId="33" fillId="7" borderId="4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horizontal="left" vertical="center" shrinkToFit="1"/>
    </xf>
    <xf numFmtId="0" fontId="33" fillId="2" borderId="4" xfId="1" applyFont="1" applyFill="1" applyBorder="1" applyAlignment="1">
      <alignment vertical="center" shrinkToFit="1"/>
    </xf>
    <xf numFmtId="0" fontId="9" fillId="2" borderId="7" xfId="1" applyFont="1" applyFill="1" applyBorder="1" applyAlignment="1">
      <alignment vertical="center" shrinkToFit="1"/>
    </xf>
    <xf numFmtId="0" fontId="9" fillId="2" borderId="16" xfId="1" applyFont="1" applyFill="1" applyBorder="1" applyAlignment="1">
      <alignment vertical="center" shrinkToFit="1"/>
    </xf>
    <xf numFmtId="0" fontId="30" fillId="10" borderId="16" xfId="1" applyFont="1" applyFill="1" applyBorder="1" applyAlignment="1" applyProtection="1">
      <alignment vertical="center" shrinkToFit="1"/>
    </xf>
    <xf numFmtId="0" fontId="31" fillId="10" borderId="16" xfId="1" applyFont="1" applyFill="1" applyBorder="1" applyAlignment="1" applyProtection="1">
      <alignment vertical="center" shrinkToFit="1"/>
    </xf>
    <xf numFmtId="0" fontId="30" fillId="0" borderId="0" xfId="20" applyFont="1" applyFill="1" applyBorder="1" applyAlignment="1">
      <alignment horizontal="center" vertical="center" shrinkToFit="1"/>
    </xf>
    <xf numFmtId="0" fontId="38" fillId="0" borderId="0" xfId="1" applyFont="1" applyFill="1" applyBorder="1" applyAlignment="1">
      <alignment horizontal="center" vertical="center" wrapText="1"/>
    </xf>
    <xf numFmtId="0" fontId="31" fillId="0" borderId="0" xfId="15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3" fillId="0" borderId="0" xfId="1" applyFont="1" applyFill="1" applyBorder="1" applyAlignment="1" applyProtection="1">
      <alignment horizontal="left" vertical="center" shrinkToFit="1"/>
    </xf>
    <xf numFmtId="0" fontId="30" fillId="7" borderId="0" xfId="1" applyFont="1" applyFill="1" applyBorder="1" applyAlignment="1" applyProtection="1">
      <alignment vertical="center" shrinkToFit="1"/>
    </xf>
    <xf numFmtId="0" fontId="31" fillId="7" borderId="0" xfId="1" applyFont="1" applyFill="1" applyBorder="1" applyAlignment="1" applyProtection="1">
      <alignment vertical="center" shrinkToFit="1"/>
    </xf>
    <xf numFmtId="0" fontId="30" fillId="8" borderId="0" xfId="1" applyFont="1" applyFill="1" applyBorder="1" applyAlignment="1" applyProtection="1">
      <alignment vertical="center" shrinkToFit="1"/>
    </xf>
    <xf numFmtId="0" fontId="18" fillId="2" borderId="0" xfId="2" applyFont="1" applyFill="1" applyBorder="1" applyAlignment="1">
      <alignment vertical="center"/>
    </xf>
    <xf numFmtId="0" fontId="18" fillId="2" borderId="0" xfId="2" applyFont="1" applyFill="1" applyBorder="1" applyAlignment="1"/>
    <xf numFmtId="178" fontId="24" fillId="2" borderId="0" xfId="2" applyNumberFormat="1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177" fontId="15" fillId="0" borderId="15" xfId="1" applyNumberFormat="1" applyFont="1" applyFill="1" applyBorder="1" applyAlignment="1">
      <alignment horizontal="center" vertical="top" wrapText="1"/>
    </xf>
    <xf numFmtId="0" fontId="31" fillId="0" borderId="16" xfId="1" applyFont="1" applyFill="1" applyBorder="1" applyAlignment="1" applyProtection="1">
      <alignment horizontal="left" vertical="center" shrinkToFit="1"/>
    </xf>
    <xf numFmtId="0" fontId="9" fillId="0" borderId="16" xfId="1" applyFont="1" applyFill="1" applyBorder="1" applyAlignment="1" applyProtection="1">
      <alignment vertical="center" shrinkToFit="1"/>
    </xf>
    <xf numFmtId="0" fontId="33" fillId="0" borderId="16" xfId="20" applyFont="1" applyFill="1" applyBorder="1" applyAlignment="1">
      <alignment horizontal="center" vertical="center" shrinkToFit="1"/>
    </xf>
    <xf numFmtId="0" fontId="33" fillId="2" borderId="4" xfId="20" applyFont="1" applyFill="1" applyBorder="1" applyAlignment="1">
      <alignment horizontal="center" vertical="center" shrinkToFit="1"/>
    </xf>
    <xf numFmtId="0" fontId="31" fillId="2" borderId="10" xfId="1" applyFont="1" applyFill="1" applyBorder="1" applyAlignment="1" applyProtection="1">
      <alignment horizontal="left" vertical="center" shrinkToFit="1"/>
    </xf>
    <xf numFmtId="0" fontId="9" fillId="2" borderId="10" xfId="1" applyFont="1" applyFill="1" applyBorder="1" applyAlignment="1" applyProtection="1">
      <alignment vertical="center" shrinkToFit="1"/>
    </xf>
    <xf numFmtId="0" fontId="33" fillId="2" borderId="10" xfId="20" applyFont="1" applyFill="1" applyBorder="1" applyAlignment="1">
      <alignment horizontal="center" vertical="center" shrinkToFit="1"/>
    </xf>
    <xf numFmtId="0" fontId="30" fillId="2" borderId="4" xfId="1" applyFont="1" applyFill="1" applyBorder="1" applyAlignment="1" applyProtection="1">
      <alignment horizontal="left" vertical="center" shrinkToFit="1"/>
    </xf>
    <xf numFmtId="0" fontId="30" fillId="2" borderId="14" xfId="1" applyFont="1" applyFill="1" applyBorder="1" applyAlignment="1" applyProtection="1">
      <alignment horizontal="left" vertical="center" shrinkToFit="1"/>
    </xf>
    <xf numFmtId="0" fontId="30" fillId="2" borderId="14" xfId="1" applyFont="1" applyFill="1" applyBorder="1" applyAlignment="1" applyProtection="1">
      <alignment vertical="center" shrinkToFit="1"/>
    </xf>
    <xf numFmtId="0" fontId="31" fillId="2" borderId="7" xfId="1" applyFont="1" applyFill="1" applyBorder="1" applyAlignment="1" applyProtection="1">
      <alignment horizontal="left" vertical="center" shrinkToFit="1"/>
    </xf>
    <xf numFmtId="0" fontId="34" fillId="2" borderId="16" xfId="1" applyFont="1" applyFill="1" applyBorder="1" applyAlignment="1" applyProtection="1">
      <alignment vertical="center" shrinkToFit="1"/>
    </xf>
    <xf numFmtId="0" fontId="33" fillId="2" borderId="4" xfId="1" applyFont="1" applyFill="1" applyBorder="1" applyAlignment="1" applyProtection="1">
      <alignment vertical="center" shrinkToFit="1"/>
    </xf>
    <xf numFmtId="179" fontId="9" fillId="0" borderId="16" xfId="42" applyNumberFormat="1" applyFont="1" applyFill="1" applyBorder="1" applyAlignment="1">
      <alignment vertical="center" shrinkToFit="1"/>
    </xf>
    <xf numFmtId="0" fontId="9" fillId="11" borderId="16" xfId="1" applyFont="1" applyFill="1" applyBorder="1" applyAlignment="1">
      <alignment vertical="center" shrinkToFit="1"/>
    </xf>
    <xf numFmtId="0" fontId="33" fillId="11" borderId="4" xfId="1" applyFont="1" applyFill="1" applyBorder="1" applyAlignment="1">
      <alignment vertical="center" shrinkToFit="1"/>
    </xf>
    <xf numFmtId="0" fontId="9" fillId="11" borderId="7" xfId="1" applyFont="1" applyFill="1" applyBorder="1" applyAlignment="1">
      <alignment vertical="center" shrinkToFit="1"/>
    </xf>
    <xf numFmtId="179" fontId="33" fillId="11" borderId="4" xfId="42" applyNumberFormat="1" applyFont="1" applyFill="1" applyBorder="1" applyAlignment="1">
      <alignment vertical="center" shrinkToFit="1"/>
    </xf>
    <xf numFmtId="179" fontId="9" fillId="11" borderId="7" xfId="42" applyNumberFormat="1" applyFont="1" applyFill="1" applyBorder="1" applyAlignment="1">
      <alignment vertical="center" shrinkToFit="1"/>
    </xf>
    <xf numFmtId="179" fontId="33" fillId="2" borderId="4" xfId="42" applyNumberFormat="1" applyFont="1" applyFill="1" applyBorder="1" applyAlignment="1">
      <alignment vertical="center" shrinkToFit="1"/>
    </xf>
    <xf numFmtId="179" fontId="9" fillId="2" borderId="10" xfId="42" applyNumberFormat="1" applyFont="1" applyFill="1" applyBorder="1" applyAlignment="1">
      <alignment vertical="center" shrinkToFit="1"/>
    </xf>
    <xf numFmtId="0" fontId="33" fillId="2" borderId="14" xfId="1" applyFont="1" applyFill="1" applyBorder="1" applyAlignment="1">
      <alignment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31" fillId="0" borderId="4" xfId="15" applyFont="1" applyFill="1" applyBorder="1" applyAlignment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0" borderId="16" xfId="1" applyFont="1" applyFill="1" applyBorder="1" applyAlignment="1" applyProtection="1">
      <alignment horizontal="center" vertical="center" shrinkToFit="1"/>
    </xf>
    <xf numFmtId="0" fontId="31" fillId="0" borderId="7" xfId="15" applyFont="1" applyFill="1" applyBorder="1" applyAlignment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0" fontId="33" fillId="2" borderId="4" xfId="42" applyFont="1" applyFill="1" applyBorder="1" applyAlignment="1" applyProtection="1">
      <alignment horizontal="center" vertical="center" shrinkToFit="1"/>
    </xf>
    <xf numFmtId="0" fontId="33" fillId="2" borderId="7" xfId="42" applyFont="1" applyFill="1" applyBorder="1" applyAlignment="1" applyProtection="1">
      <alignment horizontal="center" vertical="center" shrinkToFit="1"/>
    </xf>
    <xf numFmtId="0" fontId="33" fillId="0" borderId="4" xfId="20" applyFont="1" applyFill="1" applyBorder="1" applyAlignment="1">
      <alignment horizontal="center" vertical="center" shrinkToFit="1"/>
    </xf>
    <xf numFmtId="0" fontId="33" fillId="0" borderId="7" xfId="2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30" fillId="0" borderId="0" xfId="20" applyFont="1" applyFill="1" applyBorder="1" applyAlignment="1">
      <alignment horizontal="center" vertical="center" shrinkToFit="1"/>
    </xf>
    <xf numFmtId="0" fontId="30" fillId="0" borderId="4" xfId="15" applyFont="1" applyFill="1" applyBorder="1" applyAlignment="1">
      <alignment horizontal="center" vertical="center" shrinkToFit="1"/>
    </xf>
    <xf numFmtId="0" fontId="30" fillId="0" borderId="16" xfId="15" applyFont="1" applyFill="1" applyBorder="1" applyAlignment="1">
      <alignment horizontal="center" vertical="center" shrinkToFit="1"/>
    </xf>
    <xf numFmtId="0" fontId="33" fillId="2" borderId="16" xfId="42" applyFont="1" applyFill="1" applyBorder="1" applyAlignment="1" applyProtection="1">
      <alignment horizontal="center" vertical="center" shrinkToFit="1"/>
    </xf>
    <xf numFmtId="0" fontId="33" fillId="0" borderId="16" xfId="2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30" fillId="2" borderId="4" xfId="1" applyFont="1" applyFill="1" applyBorder="1" applyAlignment="1" applyProtection="1">
      <alignment horizontal="center" vertical="center" shrinkToFit="1"/>
    </xf>
    <xf numFmtId="0" fontId="30" fillId="2" borderId="10" xfId="1" applyFont="1" applyFill="1" applyBorder="1" applyAlignment="1" applyProtection="1">
      <alignment horizontal="center" vertical="center" shrinkToFit="1"/>
    </xf>
    <xf numFmtId="0" fontId="33" fillId="2" borderId="10" xfId="42" applyFont="1" applyFill="1" applyBorder="1" applyAlignment="1" applyProtection="1">
      <alignment horizontal="center" vertical="center" shrinkToFit="1"/>
    </xf>
    <xf numFmtId="0" fontId="38" fillId="0" borderId="0" xfId="1" applyFont="1" applyFill="1" applyBorder="1" applyAlignment="1">
      <alignment horizontal="center" vertical="center" wrapText="1"/>
    </xf>
    <xf numFmtId="0" fontId="33" fillId="0" borderId="14" xfId="2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1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33" fillId="0" borderId="14" xfId="1" applyFont="1" applyFill="1" applyBorder="1" applyAlignment="1" applyProtection="1">
      <alignment horizontal="center" vertical="center" shrinkToFit="1"/>
    </xf>
    <xf numFmtId="0" fontId="9" fillId="0" borderId="7" xfId="15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horizontal="center" vertical="center" shrinkToFit="1"/>
    </xf>
    <xf numFmtId="0" fontId="31" fillId="0" borderId="0" xfId="15" applyFont="1" applyFill="1" applyBorder="1" applyAlignment="1">
      <alignment horizontal="center" vertical="center" shrinkToFit="1"/>
    </xf>
    <xf numFmtId="0" fontId="30" fillId="7" borderId="3" xfId="1" applyFont="1" applyFill="1" applyBorder="1" applyAlignment="1" applyProtection="1">
      <alignment horizontal="center" vertical="center" shrinkToFit="1"/>
    </xf>
    <xf numFmtId="0" fontId="31" fillId="7" borderId="3" xfId="15" applyFont="1" applyFill="1" applyBorder="1" applyAlignment="1">
      <alignment horizontal="center" vertical="center" shrinkToFit="1"/>
    </xf>
    <xf numFmtId="0" fontId="30" fillId="7" borderId="4" xfId="1" applyFont="1" applyFill="1" applyBorder="1" applyAlignment="1" applyProtection="1">
      <alignment horizontal="center" vertical="center" shrinkToFit="1"/>
    </xf>
    <xf numFmtId="0" fontId="30" fillId="7" borderId="7" xfId="1" applyFont="1" applyFill="1" applyBorder="1" applyAlignment="1" applyProtection="1">
      <alignment horizontal="center" vertical="center" shrinkToFit="1"/>
    </xf>
    <xf numFmtId="0" fontId="33" fillId="7" borderId="4" xfId="42" applyFont="1" applyFill="1" applyBorder="1" applyAlignment="1" applyProtection="1">
      <alignment horizontal="center" vertical="center" shrinkToFit="1"/>
    </xf>
    <xf numFmtId="0" fontId="33" fillId="7" borderId="7" xfId="42" applyFont="1" applyFill="1" applyBorder="1" applyAlignment="1" applyProtection="1">
      <alignment horizontal="center" vertical="center" shrinkToFit="1"/>
    </xf>
    <xf numFmtId="49" fontId="21" fillId="2" borderId="21" xfId="19" applyNumberFormat="1" applyFont="1" applyFill="1" applyBorder="1" applyAlignment="1">
      <alignment horizontal="center" vertical="center" shrinkToFit="1"/>
    </xf>
    <xf numFmtId="49" fontId="21" fillId="2" borderId="3" xfId="19" applyNumberFormat="1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vertical="center" shrinkToFit="1"/>
    </xf>
    <xf numFmtId="0" fontId="21" fillId="2" borderId="60" xfId="19" applyFont="1" applyFill="1" applyBorder="1" applyAlignment="1">
      <alignment horizontal="center" vertical="center" shrinkToFit="1"/>
    </xf>
    <xf numFmtId="176" fontId="9" fillId="0" borderId="61" xfId="0" applyNumberFormat="1" applyFont="1" applyFill="1" applyBorder="1" applyAlignment="1">
      <alignment horizontal="center" vertical="center" shrinkToFit="1"/>
    </xf>
    <xf numFmtId="176" fontId="9" fillId="0" borderId="60" xfId="0" applyNumberFormat="1" applyFont="1" applyFill="1" applyBorder="1" applyAlignment="1">
      <alignment horizontal="center" vertical="center" shrinkToFit="1"/>
    </xf>
    <xf numFmtId="176" fontId="9" fillId="0" borderId="58" xfId="0" applyNumberFormat="1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49" fontId="21" fillId="2" borderId="40" xfId="19" applyNumberFormat="1" applyFont="1" applyFill="1" applyBorder="1" applyAlignment="1">
      <alignment horizontal="center" vertical="center" shrinkToFit="1"/>
    </xf>
    <xf numFmtId="49" fontId="21" fillId="2" borderId="9" xfId="19" applyNumberFormat="1" applyFont="1" applyFill="1" applyBorder="1" applyAlignment="1">
      <alignment horizontal="center" vertical="center" shrinkToFit="1"/>
    </xf>
    <xf numFmtId="0" fontId="21" fillId="2" borderId="9" xfId="19" applyFont="1" applyFill="1" applyBorder="1" applyAlignment="1">
      <alignment horizontal="center" vertical="center" shrinkToFit="1"/>
    </xf>
    <xf numFmtId="0" fontId="21" fillId="2" borderId="11" xfId="19" applyFont="1" applyFill="1" applyBorder="1" applyAlignment="1">
      <alignment horizontal="center" vertical="center" shrinkToFit="1"/>
    </xf>
    <xf numFmtId="0" fontId="21" fillId="2" borderId="3" xfId="19" applyFont="1" applyFill="1" applyBorder="1" applyAlignment="1">
      <alignment horizontal="center" shrinkToFit="1"/>
    </xf>
    <xf numFmtId="0" fontId="21" fillId="2" borderId="9" xfId="19" applyFont="1" applyFill="1" applyBorder="1" applyAlignment="1">
      <alignment horizontal="center" shrinkToFit="1"/>
    </xf>
    <xf numFmtId="0" fontId="21" fillId="2" borderId="7" xfId="19" applyFont="1" applyFill="1" applyBorder="1" applyAlignment="1">
      <alignment horizontal="center" vertical="center" shrinkToFit="1"/>
    </xf>
    <xf numFmtId="0" fontId="21" fillId="2" borderId="28" xfId="19" applyFont="1" applyFill="1" applyBorder="1" applyAlignment="1">
      <alignment horizontal="center" vertical="center" shrinkToFit="1"/>
    </xf>
    <xf numFmtId="49" fontId="39" fillId="2" borderId="8" xfId="19" applyNumberFormat="1" applyFont="1" applyFill="1" applyBorder="1" applyAlignment="1">
      <alignment horizontal="center" vertical="center" shrinkToFit="1"/>
    </xf>
    <xf numFmtId="49" fontId="39" fillId="2" borderId="7" xfId="19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33" fillId="0" borderId="7" xfId="1" applyFont="1" applyFill="1" applyBorder="1" applyAlignment="1" applyProtection="1">
      <alignment horizontal="center" vertical="center" shrinkToFit="1"/>
    </xf>
    <xf numFmtId="0" fontId="33" fillId="0" borderId="9" xfId="1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1" fillId="0" borderId="3" xfId="15" applyFont="1" applyFill="1" applyBorder="1" applyAlignment="1">
      <alignment horizontal="center" vertical="center" shrinkToFit="1"/>
    </xf>
    <xf numFmtId="0" fontId="30" fillId="7" borderId="16" xfId="1" applyFont="1" applyFill="1" applyBorder="1" applyAlignment="1" applyProtection="1">
      <alignment horizontal="center"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33" fillId="0" borderId="3" xfId="1" applyFont="1" applyFill="1" applyBorder="1" applyAlignment="1" applyProtection="1">
      <alignment horizontal="center" vertical="center" shrinkToFit="1"/>
    </xf>
    <xf numFmtId="0" fontId="33" fillId="0" borderId="4" xfId="1" applyFont="1" applyFill="1" applyBorder="1" applyAlignment="1" applyProtection="1">
      <alignment horizontal="center" vertical="center" shrinkToFit="1"/>
    </xf>
    <xf numFmtId="0" fontId="33" fillId="0" borderId="1" xfId="1" applyFont="1" applyFill="1" applyBorder="1" applyAlignment="1" applyProtection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33" fillId="0" borderId="41" xfId="20" applyFont="1" applyFill="1" applyBorder="1" applyAlignment="1">
      <alignment horizontal="center" vertical="center" shrinkToFit="1"/>
    </xf>
    <xf numFmtId="0" fontId="33" fillId="0" borderId="38" xfId="20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8" fillId="0" borderId="33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33" fillId="0" borderId="1" xfId="1" applyFont="1" applyFill="1" applyBorder="1" applyAlignment="1" applyProtection="1">
      <alignment horizontal="left" vertical="center" shrinkToFit="1"/>
    </xf>
    <xf numFmtId="0" fontId="33" fillId="0" borderId="2" xfId="1" applyFont="1" applyFill="1" applyBorder="1" applyAlignment="1" applyProtection="1">
      <alignment horizontal="left" vertical="center" shrinkToFit="1"/>
    </xf>
    <xf numFmtId="0" fontId="33" fillId="0" borderId="9" xfId="1" applyFont="1" applyFill="1" applyBorder="1" applyAlignment="1" applyProtection="1">
      <alignment horizontal="left" vertical="center" shrinkToFit="1"/>
    </xf>
    <xf numFmtId="0" fontId="33" fillId="0" borderId="11" xfId="1" applyFont="1" applyFill="1" applyBorder="1" applyAlignment="1" applyProtection="1">
      <alignment horizontal="left" vertical="center" shrinkToFit="1"/>
    </xf>
    <xf numFmtId="0" fontId="30" fillId="2" borderId="14" xfId="1" applyFont="1" applyFill="1" applyBorder="1" applyAlignment="1" applyProtection="1">
      <alignment horizontal="center" vertical="center" shrinkToFit="1"/>
    </xf>
    <xf numFmtId="0" fontId="30" fillId="2" borderId="7" xfId="1" applyFont="1" applyFill="1" applyBorder="1" applyAlignment="1" applyProtection="1">
      <alignment horizontal="center" vertical="center" shrinkToFit="1"/>
    </xf>
    <xf numFmtId="176" fontId="9" fillId="0" borderId="62" xfId="0" applyNumberFormat="1" applyFont="1" applyFill="1" applyBorder="1" applyAlignment="1">
      <alignment horizontal="center" vertical="center" shrinkToFit="1"/>
    </xf>
    <xf numFmtId="0" fontId="30" fillId="7" borderId="0" xfId="20" applyFont="1" applyFill="1" applyBorder="1" applyAlignment="1">
      <alignment horizontal="center" vertical="center" shrinkToFit="1"/>
    </xf>
    <xf numFmtId="0" fontId="30" fillId="7" borderId="0" xfId="1" applyFont="1" applyFill="1" applyBorder="1" applyAlignment="1" applyProtection="1">
      <alignment horizontal="center" vertical="center" shrinkToFit="1"/>
    </xf>
    <xf numFmtId="0" fontId="33" fillId="0" borderId="3" xfId="15" applyFont="1" applyFill="1" applyBorder="1" applyAlignment="1">
      <alignment horizontal="center" vertical="center" shrinkToFit="1"/>
    </xf>
    <xf numFmtId="0" fontId="48" fillId="0" borderId="46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33" fillId="0" borderId="10" xfId="1" applyFont="1" applyFill="1" applyBorder="1" applyAlignment="1" applyProtection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176" fontId="9" fillId="0" borderId="35" xfId="0" applyNumberFormat="1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8" fillId="2" borderId="0" xfId="2" applyFont="1" applyFill="1" applyBorder="1" applyAlignment="1">
      <alignment vertical="center" shrinkToFit="1"/>
    </xf>
    <xf numFmtId="176" fontId="8" fillId="2" borderId="22" xfId="2" applyNumberFormat="1" applyFont="1" applyFill="1" applyBorder="1" applyAlignment="1">
      <alignment vertical="center" shrinkToFit="1"/>
    </xf>
    <xf numFmtId="0" fontId="33" fillId="0" borderId="16" xfId="1" applyFont="1" applyFill="1" applyBorder="1" applyAlignment="1" applyProtection="1">
      <alignment horizontal="center"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6" fillId="2" borderId="0" xfId="2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30" fillId="3" borderId="4" xfId="1" applyFont="1" applyFill="1" applyBorder="1" applyAlignment="1" applyProtection="1">
      <alignment horizontal="center" vertical="center" shrinkToFit="1"/>
    </xf>
    <xf numFmtId="0" fontId="30" fillId="3" borderId="7" xfId="1" applyFont="1" applyFill="1" applyBorder="1" applyAlignment="1" applyProtection="1">
      <alignment horizontal="center"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0" fontId="30" fillId="4" borderId="10" xfId="1" applyFont="1" applyFill="1" applyBorder="1" applyAlignment="1" applyProtection="1">
      <alignment horizontal="center" vertical="center" shrinkToFit="1"/>
    </xf>
    <xf numFmtId="0" fontId="30" fillId="4" borderId="16" xfId="20" applyFont="1" applyFill="1" applyBorder="1" applyAlignment="1">
      <alignment horizontal="center" vertical="center" shrinkToFit="1"/>
    </xf>
    <xf numFmtId="0" fontId="30" fillId="4" borderId="10" xfId="20" applyFont="1" applyFill="1" applyBorder="1" applyAlignment="1">
      <alignment horizontal="center" vertical="center" shrinkToFit="1"/>
    </xf>
    <xf numFmtId="0" fontId="30" fillId="4" borderId="16" xfId="1" applyFont="1" applyFill="1" applyBorder="1" applyAlignment="1" applyProtection="1">
      <alignment horizontal="center" vertical="center" shrinkToFit="1"/>
    </xf>
    <xf numFmtId="0" fontId="33" fillId="4" borderId="4" xfId="20" applyFont="1" applyFill="1" applyBorder="1" applyAlignment="1">
      <alignment horizontal="center" vertical="center" shrinkToFit="1"/>
    </xf>
    <xf numFmtId="0" fontId="33" fillId="4" borderId="10" xfId="2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21" fillId="2" borderId="5" xfId="19" applyFont="1" applyFill="1" applyBorder="1" applyAlignment="1">
      <alignment horizontal="center" vertical="center" shrinkToFit="1"/>
    </xf>
    <xf numFmtId="0" fontId="21" fillId="2" borderId="17" xfId="19" applyFont="1" applyFill="1" applyBorder="1" applyAlignment="1">
      <alignment horizontal="center" vertical="center" shrinkToFit="1"/>
    </xf>
    <xf numFmtId="0" fontId="31" fillId="0" borderId="9" xfId="15" applyFont="1" applyFill="1" applyBorder="1" applyAlignment="1">
      <alignment horizontal="center" vertical="center" shrinkToFit="1"/>
    </xf>
    <xf numFmtId="0" fontId="30" fillId="6" borderId="7" xfId="20" applyFont="1" applyFill="1" applyBorder="1" applyAlignment="1">
      <alignment horizontal="center" vertical="center" shrinkToFit="1"/>
    </xf>
    <xf numFmtId="0" fontId="30" fillId="6" borderId="3" xfId="20" applyFont="1" applyFill="1" applyBorder="1" applyAlignment="1">
      <alignment horizontal="center" vertical="center" shrinkToFit="1"/>
    </xf>
    <xf numFmtId="0" fontId="30" fillId="6" borderId="4" xfId="1" applyFont="1" applyFill="1" applyBorder="1" applyAlignment="1" applyProtection="1">
      <alignment horizontal="center" vertical="center" shrinkToFit="1"/>
    </xf>
    <xf numFmtId="0" fontId="30" fillId="6" borderId="7" xfId="1" applyFont="1" applyFill="1" applyBorder="1" applyAlignment="1" applyProtection="1">
      <alignment horizontal="center" vertical="center" shrinkToFit="1"/>
    </xf>
    <xf numFmtId="0" fontId="10" fillId="9" borderId="50" xfId="1" applyFont="1" applyFill="1" applyBorder="1" applyAlignment="1">
      <alignment horizontal="center" vertical="center" wrapText="1" shrinkToFit="1"/>
    </xf>
    <xf numFmtId="0" fontId="10" fillId="9" borderId="51" xfId="1" applyFont="1" applyFill="1" applyBorder="1" applyAlignment="1">
      <alignment horizontal="center" vertical="center" wrapText="1" shrinkToFit="1"/>
    </xf>
    <xf numFmtId="0" fontId="10" fillId="9" borderId="52" xfId="1" applyFont="1" applyFill="1" applyBorder="1" applyAlignment="1">
      <alignment horizontal="center" vertical="center" wrapText="1" shrinkToFit="1"/>
    </xf>
    <xf numFmtId="0" fontId="10" fillId="9" borderId="53" xfId="1" applyFont="1" applyFill="1" applyBorder="1" applyAlignment="1">
      <alignment horizontal="center" vertical="center" wrapText="1" shrinkToFit="1"/>
    </xf>
    <xf numFmtId="0" fontId="10" fillId="9" borderId="0" xfId="1" applyFont="1" applyFill="1" applyBorder="1" applyAlignment="1">
      <alignment horizontal="center" vertical="center" wrapText="1" shrinkToFit="1"/>
    </xf>
    <xf numFmtId="0" fontId="10" fillId="9" borderId="54" xfId="1" applyFont="1" applyFill="1" applyBorder="1" applyAlignment="1">
      <alignment horizontal="center" vertical="center" wrapText="1" shrinkToFit="1"/>
    </xf>
    <xf numFmtId="0" fontId="10" fillId="9" borderId="55" xfId="1" applyFont="1" applyFill="1" applyBorder="1" applyAlignment="1">
      <alignment horizontal="center" vertical="center" wrapText="1" shrinkToFit="1"/>
    </xf>
    <xf numFmtId="0" fontId="10" fillId="9" borderId="56" xfId="1" applyFont="1" applyFill="1" applyBorder="1" applyAlignment="1">
      <alignment horizontal="center" vertical="center" wrapText="1" shrinkToFit="1"/>
    </xf>
    <xf numFmtId="0" fontId="10" fillId="9" borderId="57" xfId="1" applyFont="1" applyFill="1" applyBorder="1" applyAlignment="1">
      <alignment horizontal="center" vertical="center" wrapText="1" shrinkToFit="1"/>
    </xf>
    <xf numFmtId="0" fontId="44" fillId="0" borderId="0" xfId="1" applyFont="1" applyFill="1" applyBorder="1" applyAlignment="1" applyProtection="1">
      <alignment horizontal="center" vertical="top" shrinkToFit="1"/>
    </xf>
    <xf numFmtId="0" fontId="14" fillId="0" borderId="32" xfId="1" applyFont="1" applyFill="1" applyBorder="1" applyAlignment="1" applyProtection="1">
      <alignment horizontal="center" vertical="center" shrinkToFit="1"/>
    </xf>
    <xf numFmtId="0" fontId="14" fillId="0" borderId="33" xfId="1" applyFont="1" applyFill="1" applyBorder="1" applyAlignment="1" applyProtection="1">
      <alignment horizontal="center" vertical="center" shrinkToFit="1"/>
    </xf>
    <xf numFmtId="0" fontId="14" fillId="0" borderId="29" xfId="1" applyFont="1" applyFill="1" applyBorder="1" applyAlignment="1" applyProtection="1">
      <alignment horizontal="center" vertical="center" shrinkToFit="1"/>
    </xf>
    <xf numFmtId="0" fontId="47" fillId="2" borderId="58" xfId="1" applyFont="1" applyFill="1" applyBorder="1" applyAlignment="1" applyProtection="1">
      <alignment horizontal="center" vertical="center" shrinkToFit="1"/>
    </xf>
    <xf numFmtId="0" fontId="47" fillId="2" borderId="59" xfId="1" applyFont="1" applyFill="1" applyBorder="1" applyAlignment="1" applyProtection="1">
      <alignment horizontal="center" vertical="center" shrinkToFit="1"/>
    </xf>
    <xf numFmtId="0" fontId="47" fillId="2" borderId="46" xfId="1" applyFont="1" applyFill="1" applyBorder="1" applyAlignment="1" applyProtection="1">
      <alignment horizontal="center" vertical="center" shrinkToFit="1"/>
    </xf>
    <xf numFmtId="0" fontId="47" fillId="2" borderId="0" xfId="1" applyFont="1" applyFill="1" applyBorder="1" applyAlignment="1" applyProtection="1">
      <alignment horizontal="center" vertical="center" shrinkToFit="1"/>
    </xf>
    <xf numFmtId="0" fontId="47" fillId="2" borderId="44" xfId="1" applyFont="1" applyFill="1" applyBorder="1" applyAlignment="1" applyProtection="1">
      <alignment horizontal="center" vertical="center" shrinkToFit="1"/>
    </xf>
    <xf numFmtId="0" fontId="47" fillId="2" borderId="45" xfId="1" applyFont="1" applyFill="1" applyBorder="1" applyAlignment="1" applyProtection="1">
      <alignment horizontal="center" vertical="center" shrinkToFit="1"/>
    </xf>
    <xf numFmtId="0" fontId="9" fillId="2" borderId="1" xfId="20" applyFont="1" applyFill="1" applyBorder="1" applyAlignment="1">
      <alignment horizontal="center" shrinkToFit="1"/>
    </xf>
    <xf numFmtId="0" fontId="9" fillId="2" borderId="1" xfId="20" applyFont="1" applyFill="1" applyBorder="1" applyAlignment="1">
      <alignment horizontal="center" vertical="center" shrinkToFit="1"/>
    </xf>
    <xf numFmtId="0" fontId="9" fillId="2" borderId="2" xfId="20" applyFont="1" applyFill="1" applyBorder="1" applyAlignment="1">
      <alignment horizontal="center" vertical="center" shrinkToFit="1"/>
    </xf>
    <xf numFmtId="49" fontId="9" fillId="2" borderId="9" xfId="20" applyNumberFormat="1" applyFont="1" applyFill="1" applyBorder="1" applyAlignment="1">
      <alignment horizontal="center" vertical="center" shrinkToFit="1"/>
    </xf>
    <xf numFmtId="0" fontId="9" fillId="2" borderId="9" xfId="20" applyNumberFormat="1" applyFont="1" applyFill="1" applyBorder="1" applyAlignment="1">
      <alignment horizontal="center"/>
    </xf>
    <xf numFmtId="49" fontId="9" fillId="2" borderId="9" xfId="20" applyNumberFormat="1" applyFont="1" applyFill="1" applyBorder="1" applyAlignment="1">
      <alignment horizontal="center"/>
    </xf>
    <xf numFmtId="49" fontId="9" fillId="2" borderId="11" xfId="20" applyNumberFormat="1" applyFont="1" applyFill="1" applyBorder="1" applyAlignment="1">
      <alignment horizontal="center"/>
    </xf>
    <xf numFmtId="0" fontId="9" fillId="2" borderId="21" xfId="20" applyFont="1" applyFill="1" applyBorder="1" applyAlignment="1">
      <alignment horizontal="center" vertical="center" wrapText="1"/>
    </xf>
    <xf numFmtId="0" fontId="46" fillId="0" borderId="3" xfId="8" applyFont="1" applyBorder="1" applyAlignment="1">
      <alignment horizontal="center" vertical="center" wrapText="1"/>
    </xf>
    <xf numFmtId="49" fontId="9" fillId="2" borderId="3" xfId="20" applyNumberFormat="1" applyFont="1" applyFill="1" applyBorder="1" applyAlignment="1">
      <alignment horizontal="center" vertical="center" shrinkToFit="1"/>
    </xf>
    <xf numFmtId="0" fontId="9" fillId="2" borderId="3" xfId="20" applyNumberFormat="1" applyFont="1" applyFill="1" applyBorder="1" applyAlignment="1">
      <alignment horizontal="center"/>
    </xf>
    <xf numFmtId="49" fontId="9" fillId="2" borderId="3" xfId="20" applyNumberFormat="1" applyFont="1" applyFill="1" applyBorder="1" applyAlignment="1">
      <alignment horizontal="center"/>
    </xf>
    <xf numFmtId="49" fontId="9" fillId="2" borderId="5" xfId="20" applyNumberFormat="1" applyFont="1" applyFill="1" applyBorder="1" applyAlignment="1">
      <alignment horizontal="center"/>
    </xf>
    <xf numFmtId="0" fontId="9" fillId="2" borderId="40" xfId="20" applyFont="1" applyFill="1" applyBorder="1" applyAlignment="1">
      <alignment horizontal="center" vertical="center" wrapText="1"/>
    </xf>
    <xf numFmtId="0" fontId="46" fillId="0" borderId="9" xfId="8" applyFont="1" applyBorder="1" applyAlignment="1">
      <alignment horizontal="center" vertical="center" wrapText="1"/>
    </xf>
    <xf numFmtId="0" fontId="37" fillId="2" borderId="39" xfId="20" applyFont="1" applyFill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wrapText="1"/>
    </xf>
  </cellXfs>
  <cellStyles count="43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一般" xfId="0" builtinId="0"/>
    <cellStyle name="一般 2" xfId="8" xr:uid="{00000000-0005-0000-0000-000005000000}"/>
    <cellStyle name="一般 2 2" xfId="9" xr:uid="{00000000-0005-0000-0000-000006000000}"/>
    <cellStyle name="一般 2 2 2" xfId="18" xr:uid="{00000000-0005-0000-0000-000007000000}"/>
    <cellStyle name="一般 2 2 3" xfId="23" xr:uid="{00000000-0005-0000-0000-000008000000}"/>
    <cellStyle name="一般 2 2 4" xfId="31" xr:uid="{00000000-0005-0000-0000-000009000000}"/>
    <cellStyle name="一般 2 3" xfId="10" xr:uid="{00000000-0005-0000-0000-00000A000000}"/>
    <cellStyle name="一般 2 3 2" xfId="24" xr:uid="{00000000-0005-0000-0000-00000B000000}"/>
    <cellStyle name="一般 2 3 3" xfId="32" xr:uid="{00000000-0005-0000-0000-00000C000000}"/>
    <cellStyle name="一般 2 4" xfId="11" xr:uid="{00000000-0005-0000-0000-00000D000000}"/>
    <cellStyle name="一般 2 4 2" xfId="25" xr:uid="{00000000-0005-0000-0000-00000E000000}"/>
    <cellStyle name="一般 2 4 3" xfId="33" xr:uid="{00000000-0005-0000-0000-00000F000000}"/>
    <cellStyle name="一般 2 5" xfId="3" xr:uid="{00000000-0005-0000-0000-000010000000}"/>
    <cellStyle name="一般 2 5 2" xfId="1" xr:uid="{00000000-0005-0000-0000-000011000000}"/>
    <cellStyle name="一般 2 5 2 2" xfId="42" xr:uid="{00000000-0005-0000-0000-000012000000}"/>
    <cellStyle name="一般 2 5 3" xfId="26" xr:uid="{00000000-0005-0000-0000-000013000000}"/>
    <cellStyle name="一般 2 5 4" xfId="34" xr:uid="{00000000-0005-0000-0000-000014000000}"/>
    <cellStyle name="一般 2 6" xfId="22" xr:uid="{00000000-0005-0000-0000-000015000000}"/>
    <cellStyle name="一般 2 7" xfId="21" xr:uid="{00000000-0005-0000-0000-000016000000}"/>
    <cellStyle name="一般 3" xfId="12" xr:uid="{00000000-0005-0000-0000-000017000000}"/>
    <cellStyle name="一般 3 2" xfId="27" xr:uid="{00000000-0005-0000-0000-000018000000}"/>
    <cellStyle name="一般 3 3" xfId="35" xr:uid="{00000000-0005-0000-0000-000019000000}"/>
    <cellStyle name="一般 4" xfId="13" xr:uid="{00000000-0005-0000-0000-00001A000000}"/>
    <cellStyle name="一般 4 2" xfId="28" xr:uid="{00000000-0005-0000-0000-00001B000000}"/>
    <cellStyle name="一般 4 3" xfId="36" xr:uid="{00000000-0005-0000-0000-00001C000000}"/>
    <cellStyle name="一般 5" xfId="14" xr:uid="{00000000-0005-0000-0000-00001D000000}"/>
    <cellStyle name="一般 5 2" xfId="29" xr:uid="{00000000-0005-0000-0000-00001E000000}"/>
    <cellStyle name="一般 5 3" xfId="37" xr:uid="{00000000-0005-0000-0000-00001F000000}"/>
    <cellStyle name="一般 6" xfId="2" xr:uid="{00000000-0005-0000-0000-000020000000}"/>
    <cellStyle name="一般 6 2" xfId="15" xr:uid="{00000000-0005-0000-0000-000021000000}"/>
    <cellStyle name="一般 6 2 2" xfId="20" xr:uid="{00000000-0005-0000-0000-000022000000}"/>
    <cellStyle name="一般 6 3" xfId="16" xr:uid="{00000000-0005-0000-0000-000023000000}"/>
    <cellStyle name="一般 6 4" xfId="30" xr:uid="{00000000-0005-0000-0000-000024000000}"/>
    <cellStyle name="一般 6 5" xfId="38" xr:uid="{00000000-0005-0000-0000-000025000000}"/>
    <cellStyle name="一般 7" xfId="17" xr:uid="{00000000-0005-0000-0000-000026000000}"/>
    <cellStyle name="一般 7 2" xfId="39" xr:uid="{00000000-0005-0000-0000-000027000000}"/>
    <cellStyle name="一般 71" xfId="40" xr:uid="{00000000-0005-0000-0000-000028000000}"/>
    <cellStyle name="一般 8" xfId="19" xr:uid="{00000000-0005-0000-0000-000029000000}"/>
    <cellStyle name="千分位 2" xfId="41" xr:uid="{00000000-0005-0000-0000-00002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56"/>
  <sheetViews>
    <sheetView view="pageBreakPreview" topLeftCell="A13" zoomScaleNormal="100" zoomScaleSheetLayoutView="100" workbookViewId="0">
      <selection activeCell="E21" sqref="E21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7" customWidth="1"/>
    <col min="17" max="16384" width="8.875" style="1"/>
  </cols>
  <sheetData>
    <row r="1" spans="1:32" s="2" customFormat="1" ht="21" customHeight="1" thickBot="1">
      <c r="A1" s="300" t="s">
        <v>212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1"/>
      <c r="R1" s="1"/>
      <c r="S1" s="1"/>
      <c r="T1" s="1"/>
      <c r="U1" s="1"/>
      <c r="V1" s="1"/>
      <c r="W1" s="1"/>
    </row>
    <row r="2" spans="1:32" s="87" customFormat="1" ht="23.25" customHeight="1">
      <c r="A2" s="85" t="s">
        <v>54</v>
      </c>
      <c r="B2" s="304" t="s">
        <v>55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  <c r="Q2" s="86"/>
      <c r="R2" s="86"/>
      <c r="S2" s="86"/>
      <c r="T2" s="86"/>
      <c r="U2" s="86"/>
      <c r="V2" s="86"/>
    </row>
    <row r="3" spans="1:32" s="87" customFormat="1" ht="23.25" customHeight="1" thickBot="1">
      <c r="A3" s="88" t="s">
        <v>56</v>
      </c>
      <c r="B3" s="306" t="s">
        <v>57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7"/>
      <c r="Q3" s="86"/>
      <c r="R3" s="86"/>
      <c r="S3" s="86"/>
      <c r="T3" s="86"/>
      <c r="U3" s="86"/>
      <c r="V3" s="86"/>
    </row>
    <row r="4" spans="1:32" s="2" customFormat="1" ht="27.6" customHeight="1" thickBot="1">
      <c r="A4" s="37" t="s">
        <v>0</v>
      </c>
      <c r="B4" s="38" t="s">
        <v>1</v>
      </c>
      <c r="C4" s="301" t="s">
        <v>2</v>
      </c>
      <c r="D4" s="302"/>
      <c r="E4" s="301" t="s">
        <v>3</v>
      </c>
      <c r="F4" s="303"/>
      <c r="G4" s="39" t="s">
        <v>4</v>
      </c>
      <c r="H4" s="40" t="s">
        <v>5</v>
      </c>
      <c r="I4" s="84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2" t="s">
        <v>17</v>
      </c>
      <c r="Q4" s="1"/>
      <c r="R4" s="118"/>
      <c r="S4" s="6"/>
      <c r="T4" s="114"/>
      <c r="U4" s="6"/>
      <c r="V4" s="114"/>
      <c r="W4" s="115"/>
      <c r="X4" s="6"/>
      <c r="Y4" s="116"/>
      <c r="Z4" s="117"/>
      <c r="AA4" s="117"/>
      <c r="AB4" s="117"/>
      <c r="AC4" s="117"/>
      <c r="AD4" s="117"/>
      <c r="AE4" s="117"/>
      <c r="AF4" s="119"/>
    </row>
    <row r="5" spans="1:32" ht="18" customHeight="1">
      <c r="A5" s="26">
        <v>44287</v>
      </c>
      <c r="B5" s="308" t="s">
        <v>45</v>
      </c>
      <c r="C5" s="215" t="s">
        <v>172</v>
      </c>
      <c r="D5" s="308" t="s">
        <v>49</v>
      </c>
      <c r="E5" s="30" t="s">
        <v>70</v>
      </c>
      <c r="F5" s="308" t="s">
        <v>53</v>
      </c>
      <c r="G5" s="308" t="s">
        <v>349</v>
      </c>
      <c r="H5" s="216" t="s">
        <v>280</v>
      </c>
      <c r="I5" s="237" t="s">
        <v>42</v>
      </c>
      <c r="J5" s="272">
        <v>5.4</v>
      </c>
      <c r="K5" s="239">
        <v>2</v>
      </c>
      <c r="L5" s="239">
        <v>1.8</v>
      </c>
      <c r="M5" s="239">
        <v>1</v>
      </c>
      <c r="N5" s="239"/>
      <c r="O5" s="239">
        <v>2</v>
      </c>
      <c r="P5" s="270">
        <f t="shared" ref="P5" si="0">(J5*70+K5*75+L5*25+M5*60+N5*120+O5*45)</f>
        <v>723</v>
      </c>
      <c r="Q5" s="198"/>
      <c r="R5" s="257"/>
      <c r="U5" s="194"/>
      <c r="V5" s="194"/>
      <c r="W5" s="194"/>
    </row>
    <row r="6" spans="1:32" s="3" customFormat="1" ht="18" customHeight="1">
      <c r="A6" s="29" t="s">
        <v>213</v>
      </c>
      <c r="B6" s="309"/>
      <c r="C6" s="217" t="s">
        <v>366</v>
      </c>
      <c r="D6" s="309"/>
      <c r="E6" s="44" t="s">
        <v>71</v>
      </c>
      <c r="F6" s="309"/>
      <c r="G6" s="309"/>
      <c r="H6" s="172" t="s">
        <v>281</v>
      </c>
      <c r="I6" s="238"/>
      <c r="J6" s="272"/>
      <c r="K6" s="239"/>
      <c r="L6" s="239"/>
      <c r="M6" s="239"/>
      <c r="N6" s="239"/>
      <c r="O6" s="239"/>
      <c r="P6" s="270" t="e">
        <v>#VALUE!</v>
      </c>
      <c r="Q6" s="76"/>
      <c r="R6" s="257"/>
    </row>
    <row r="7" spans="1:32" ht="17.649999999999999" customHeight="1">
      <c r="A7" s="26">
        <f>A5+1</f>
        <v>44288</v>
      </c>
      <c r="B7" s="314" t="s">
        <v>179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R7" s="76"/>
      <c r="S7" s="73"/>
    </row>
    <row r="8" spans="1:32" s="3" customFormat="1" ht="17.649999999999999" customHeight="1">
      <c r="A8" s="29" t="s">
        <v>104</v>
      </c>
      <c r="B8" s="314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S8" s="74"/>
    </row>
    <row r="9" spans="1:32" ht="17.649999999999999" customHeight="1">
      <c r="A9" s="26">
        <f>A7+1</f>
        <v>44289</v>
      </c>
      <c r="B9" s="314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</row>
    <row r="10" spans="1:32" s="3" customFormat="1" ht="17.649999999999999" customHeight="1" thickBot="1">
      <c r="A10" s="101" t="s">
        <v>214</v>
      </c>
      <c r="B10" s="316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</row>
    <row r="11" spans="1:32" ht="17.649999999999999" customHeight="1">
      <c r="A11" s="25">
        <v>44292</v>
      </c>
      <c r="B11" s="231" t="s">
        <v>222</v>
      </c>
      <c r="C11" s="121" t="s">
        <v>90</v>
      </c>
      <c r="D11" s="289" t="s">
        <v>63</v>
      </c>
      <c r="E11" s="45" t="s">
        <v>84</v>
      </c>
      <c r="F11" s="232" t="s">
        <v>86</v>
      </c>
      <c r="G11" s="232" t="s">
        <v>350</v>
      </c>
      <c r="H11" s="32" t="s">
        <v>76</v>
      </c>
      <c r="I11" s="298" t="s">
        <v>96</v>
      </c>
      <c r="J11" s="272">
        <v>5.4</v>
      </c>
      <c r="K11" s="239">
        <v>2</v>
      </c>
      <c r="L11" s="239">
        <v>1.8</v>
      </c>
      <c r="M11" s="239"/>
      <c r="N11" s="239">
        <v>0.8</v>
      </c>
      <c r="O11" s="239">
        <v>1.8</v>
      </c>
      <c r="P11" s="270">
        <f t="shared" ref="P11:P17" si="1">(J11*70+K11*75+L11*25+M11*60+N11*120+O11*45)</f>
        <v>750</v>
      </c>
      <c r="Q11" s="73"/>
      <c r="R11" s="257"/>
      <c r="T11" s="21"/>
    </row>
    <row r="12" spans="1:32" s="3" customFormat="1" ht="17.649999999999999" customHeight="1">
      <c r="A12" s="24" t="s">
        <v>19</v>
      </c>
      <c r="B12" s="234"/>
      <c r="C12" s="80" t="s">
        <v>168</v>
      </c>
      <c r="D12" s="254"/>
      <c r="E12" s="44" t="s">
        <v>85</v>
      </c>
      <c r="F12" s="234"/>
      <c r="G12" s="234"/>
      <c r="H12" s="33" t="s">
        <v>77</v>
      </c>
      <c r="I12" s="299"/>
      <c r="J12" s="272"/>
      <c r="K12" s="239"/>
      <c r="L12" s="239"/>
      <c r="M12" s="239"/>
      <c r="N12" s="239"/>
      <c r="O12" s="239"/>
      <c r="P12" s="270" t="e">
        <v>#VALUE!</v>
      </c>
      <c r="Q12" s="73"/>
      <c r="R12" s="257"/>
      <c r="T12" s="22"/>
    </row>
    <row r="13" spans="1:32" ht="17.649999999999999" customHeight="1">
      <c r="A13" s="26">
        <f>A11+1</f>
        <v>44293</v>
      </c>
      <c r="B13" s="261" t="s">
        <v>38</v>
      </c>
      <c r="C13" s="123" t="s">
        <v>144</v>
      </c>
      <c r="D13" s="291" t="s">
        <v>50</v>
      </c>
      <c r="E13" s="189" t="s">
        <v>162</v>
      </c>
      <c r="F13" s="261" t="s">
        <v>49</v>
      </c>
      <c r="G13" s="261" t="s">
        <v>358</v>
      </c>
      <c r="H13" s="171" t="s">
        <v>231</v>
      </c>
      <c r="I13" s="237"/>
      <c r="J13" s="272">
        <v>5.8</v>
      </c>
      <c r="K13" s="239">
        <v>2.2999999999999998</v>
      </c>
      <c r="L13" s="239">
        <v>1.7</v>
      </c>
      <c r="M13" s="239"/>
      <c r="N13" s="239"/>
      <c r="O13" s="239">
        <v>1.6</v>
      </c>
      <c r="P13" s="270">
        <f t="shared" ref="P13" si="2">(J13*70+K13*75+L13*25+M13*60+N13*120+O13*45)</f>
        <v>693</v>
      </c>
      <c r="R13" s="196"/>
      <c r="V13" s="73"/>
      <c r="W13" s="257"/>
      <c r="X13" s="94"/>
      <c r="Y13" s="257"/>
      <c r="Z13" s="257"/>
      <c r="AA13" s="73"/>
    </row>
    <row r="14" spans="1:32" s="3" customFormat="1" ht="17.649999999999999" customHeight="1">
      <c r="A14" s="24" t="s">
        <v>20</v>
      </c>
      <c r="B14" s="262"/>
      <c r="C14" s="124" t="s">
        <v>145</v>
      </c>
      <c r="D14" s="262"/>
      <c r="E14" s="190" t="s">
        <v>163</v>
      </c>
      <c r="F14" s="262"/>
      <c r="G14" s="262"/>
      <c r="H14" s="124" t="s">
        <v>232</v>
      </c>
      <c r="I14" s="238"/>
      <c r="J14" s="273"/>
      <c r="K14" s="245"/>
      <c r="L14" s="245"/>
      <c r="M14" s="239"/>
      <c r="N14" s="245"/>
      <c r="O14" s="245"/>
      <c r="P14" s="270" t="e">
        <v>#VALUE!</v>
      </c>
      <c r="S14" s="73"/>
      <c r="V14" s="74"/>
      <c r="W14" s="257"/>
      <c r="X14" s="74"/>
      <c r="Y14" s="257"/>
      <c r="Z14" s="257"/>
      <c r="AA14" s="74"/>
    </row>
    <row r="15" spans="1:32" ht="17.649999999999999" customHeight="1">
      <c r="A15" s="26">
        <f>A13+1</f>
        <v>44294</v>
      </c>
      <c r="B15" s="231" t="s">
        <v>95</v>
      </c>
      <c r="C15" s="45" t="s">
        <v>233</v>
      </c>
      <c r="D15" s="231" t="s">
        <v>49</v>
      </c>
      <c r="E15" s="45" t="s">
        <v>204</v>
      </c>
      <c r="F15" s="231" t="s">
        <v>50</v>
      </c>
      <c r="G15" s="231" t="s">
        <v>351</v>
      </c>
      <c r="H15" s="45" t="s">
        <v>229</v>
      </c>
      <c r="I15" s="237" t="s">
        <v>42</v>
      </c>
      <c r="J15" s="239">
        <v>5.4</v>
      </c>
      <c r="K15" s="239">
        <v>2</v>
      </c>
      <c r="L15" s="239">
        <v>1.7</v>
      </c>
      <c r="M15" s="239">
        <v>1</v>
      </c>
      <c r="N15" s="239"/>
      <c r="O15" s="239">
        <v>1.9</v>
      </c>
      <c r="P15" s="270">
        <f t="shared" ref="P15" si="3">(J15*70+K15*75+L15*25+M15*60+N15*120+O15*45)</f>
        <v>716</v>
      </c>
      <c r="R15" s="99"/>
      <c r="S15" s="74"/>
    </row>
    <row r="16" spans="1:32" s="10" customFormat="1" ht="17.649999999999999" customHeight="1">
      <c r="A16" s="24" t="s">
        <v>21</v>
      </c>
      <c r="B16" s="234"/>
      <c r="C16" s="44" t="s">
        <v>367</v>
      </c>
      <c r="D16" s="234"/>
      <c r="E16" s="44" t="s">
        <v>205</v>
      </c>
      <c r="F16" s="234"/>
      <c r="G16" s="234"/>
      <c r="H16" s="36" t="s">
        <v>230</v>
      </c>
      <c r="I16" s="238"/>
      <c r="J16" s="239"/>
      <c r="K16" s="239"/>
      <c r="L16" s="239"/>
      <c r="M16" s="239"/>
      <c r="N16" s="239"/>
      <c r="O16" s="239"/>
      <c r="P16" s="270" t="e">
        <v>#VALUE!</v>
      </c>
      <c r="R16" s="100"/>
    </row>
    <row r="17" spans="1:31" ht="17.649999999999999" customHeight="1">
      <c r="A17" s="26">
        <f>A15+1</f>
        <v>44295</v>
      </c>
      <c r="B17" s="231" t="s">
        <v>9</v>
      </c>
      <c r="C17" s="67" t="s">
        <v>64</v>
      </c>
      <c r="D17" s="289" t="s">
        <v>53</v>
      </c>
      <c r="E17" s="45" t="s">
        <v>227</v>
      </c>
      <c r="F17" s="289" t="s">
        <v>50</v>
      </c>
      <c r="G17" s="231" t="s">
        <v>352</v>
      </c>
      <c r="H17" s="43" t="s">
        <v>146</v>
      </c>
      <c r="I17" s="295"/>
      <c r="J17" s="239">
        <v>5.3</v>
      </c>
      <c r="K17" s="239">
        <v>2.2999999999999998</v>
      </c>
      <c r="L17" s="239">
        <v>1.8</v>
      </c>
      <c r="M17" s="239"/>
      <c r="N17" s="239"/>
      <c r="O17" s="239">
        <v>2</v>
      </c>
      <c r="P17" s="270">
        <f t="shared" si="1"/>
        <v>678.5</v>
      </c>
      <c r="S17" s="196"/>
      <c r="V17" s="99"/>
      <c r="W17" s="240"/>
    </row>
    <row r="18" spans="1:31" ht="17.649999999999999" customHeight="1" thickBot="1">
      <c r="A18" s="27" t="s">
        <v>41</v>
      </c>
      <c r="B18" s="293"/>
      <c r="C18" s="120" t="s">
        <v>65</v>
      </c>
      <c r="D18" s="297"/>
      <c r="E18" s="34" t="s">
        <v>228</v>
      </c>
      <c r="F18" s="297"/>
      <c r="G18" s="293"/>
      <c r="H18" s="34" t="s">
        <v>147</v>
      </c>
      <c r="I18" s="318"/>
      <c r="J18" s="285"/>
      <c r="K18" s="285"/>
      <c r="L18" s="285"/>
      <c r="M18" s="285"/>
      <c r="N18" s="285"/>
      <c r="O18" s="285"/>
      <c r="P18" s="310" t="e">
        <v>#VALUE!</v>
      </c>
      <c r="R18" s="196"/>
      <c r="V18" s="100"/>
      <c r="W18" s="240"/>
    </row>
    <row r="19" spans="1:31" s="2" customFormat="1" ht="17.649999999999999" customHeight="1">
      <c r="A19" s="28">
        <v>44298</v>
      </c>
      <c r="B19" s="252" t="s">
        <v>39</v>
      </c>
      <c r="C19" s="43" t="s">
        <v>66</v>
      </c>
      <c r="D19" s="232" t="s">
        <v>49</v>
      </c>
      <c r="E19" s="45" t="s">
        <v>58</v>
      </c>
      <c r="F19" s="252" t="s">
        <v>53</v>
      </c>
      <c r="G19" s="252" t="s">
        <v>359</v>
      </c>
      <c r="H19" s="68" t="s">
        <v>368</v>
      </c>
      <c r="I19" s="296" t="s">
        <v>46</v>
      </c>
      <c r="J19" s="288">
        <v>5.4</v>
      </c>
      <c r="K19" s="274">
        <v>2</v>
      </c>
      <c r="L19" s="274">
        <v>1.8</v>
      </c>
      <c r="M19" s="251">
        <v>1</v>
      </c>
      <c r="N19" s="274"/>
      <c r="O19" s="274">
        <v>1.8</v>
      </c>
      <c r="P19" s="269">
        <f t="shared" ref="P19" si="4">(J19*70+K19*75+L19*25+M19*60+N19*120+O19*45)</f>
        <v>714</v>
      </c>
      <c r="Q19" s="195"/>
      <c r="R19" s="3"/>
      <c r="S19" s="73"/>
      <c r="T19" s="195"/>
      <c r="U19" s="195"/>
      <c r="V19" s="199"/>
      <c r="W19" s="311"/>
      <c r="X19" s="195"/>
      <c r="Y19" s="11"/>
      <c r="Z19" s="11"/>
      <c r="AA19" s="11"/>
      <c r="AB19" s="11"/>
      <c r="AC19" s="11"/>
      <c r="AD19" s="11"/>
      <c r="AE19" s="11"/>
    </row>
    <row r="20" spans="1:31" s="2" customFormat="1" ht="17.649999999999999" customHeight="1">
      <c r="A20" s="24" t="s">
        <v>18</v>
      </c>
      <c r="B20" s="234"/>
      <c r="C20" s="44" t="s">
        <v>75</v>
      </c>
      <c r="D20" s="234"/>
      <c r="E20" s="44" t="s">
        <v>169</v>
      </c>
      <c r="F20" s="234"/>
      <c r="G20" s="234"/>
      <c r="H20" s="66" t="s">
        <v>369</v>
      </c>
      <c r="I20" s="294"/>
      <c r="J20" s="272"/>
      <c r="K20" s="239"/>
      <c r="L20" s="239"/>
      <c r="M20" s="239"/>
      <c r="N20" s="239"/>
      <c r="O20" s="239"/>
      <c r="P20" s="270" t="e">
        <v>#VALUE!</v>
      </c>
      <c r="Q20" s="195"/>
      <c r="R20" s="195"/>
      <c r="S20" s="74"/>
      <c r="T20" s="195"/>
      <c r="U20" s="195"/>
      <c r="V20" s="200"/>
      <c r="W20" s="311"/>
      <c r="X20" s="195"/>
      <c r="Y20" s="11"/>
      <c r="Z20" s="11"/>
      <c r="AA20" s="11"/>
      <c r="AB20" s="11"/>
      <c r="AC20" s="11"/>
      <c r="AD20" s="11"/>
      <c r="AE20" s="11"/>
    </row>
    <row r="21" spans="1:31" s="2" customFormat="1" ht="17.649999999999999" customHeight="1">
      <c r="A21" s="25">
        <f>A19+1</f>
        <v>44299</v>
      </c>
      <c r="B21" s="229" t="s">
        <v>221</v>
      </c>
      <c r="C21" s="45" t="s">
        <v>234</v>
      </c>
      <c r="D21" s="231" t="s">
        <v>63</v>
      </c>
      <c r="E21" s="45" t="s">
        <v>370</v>
      </c>
      <c r="F21" s="231" t="s">
        <v>67</v>
      </c>
      <c r="G21" s="232" t="s">
        <v>353</v>
      </c>
      <c r="H21" s="32" t="s">
        <v>177</v>
      </c>
      <c r="I21" s="237"/>
      <c r="J21" s="272">
        <v>5.6</v>
      </c>
      <c r="K21" s="239">
        <v>2</v>
      </c>
      <c r="L21" s="239">
        <v>2</v>
      </c>
      <c r="M21" s="239"/>
      <c r="N21" s="239"/>
      <c r="O21" s="239">
        <v>2.2000000000000002</v>
      </c>
      <c r="P21" s="270">
        <f t="shared" ref="P21" si="5">(J21*70+K21*75+L21*25+M21*60+N21*120+O21*45)</f>
        <v>691</v>
      </c>
      <c r="Q21" s="73"/>
      <c r="R21" s="257"/>
      <c r="S21" s="195"/>
      <c r="T21" s="195"/>
      <c r="U21" s="195"/>
      <c r="V21" s="199"/>
      <c r="W21" s="312"/>
      <c r="X21" s="195"/>
    </row>
    <row r="22" spans="1:31" s="12" customFormat="1" ht="17.649999999999999" customHeight="1">
      <c r="A22" s="24" t="s">
        <v>19</v>
      </c>
      <c r="B22" s="290"/>
      <c r="C22" s="44" t="s">
        <v>235</v>
      </c>
      <c r="D22" s="234"/>
      <c r="E22" s="44" t="s">
        <v>371</v>
      </c>
      <c r="F22" s="234"/>
      <c r="G22" s="234"/>
      <c r="H22" s="33" t="s">
        <v>178</v>
      </c>
      <c r="I22" s="238"/>
      <c r="J22" s="272"/>
      <c r="K22" s="239"/>
      <c r="L22" s="239"/>
      <c r="M22" s="239"/>
      <c r="N22" s="239"/>
      <c r="O22" s="239"/>
      <c r="P22" s="270" t="e">
        <v>#VALUE!</v>
      </c>
      <c r="Q22" s="73"/>
      <c r="R22" s="257"/>
      <c r="S22" s="82"/>
      <c r="T22" s="82"/>
      <c r="U22" s="82"/>
      <c r="V22" s="200"/>
      <c r="W22" s="312"/>
      <c r="X22" s="82"/>
    </row>
    <row r="23" spans="1:31" s="2" customFormat="1" ht="17.649999999999999" customHeight="1">
      <c r="A23" s="26">
        <f>A21+1</f>
        <v>44300</v>
      </c>
      <c r="B23" s="259" t="s">
        <v>38</v>
      </c>
      <c r="C23" s="171" t="s">
        <v>69</v>
      </c>
      <c r="D23" s="291" t="s">
        <v>53</v>
      </c>
      <c r="E23" s="189" t="s">
        <v>88</v>
      </c>
      <c r="F23" s="261" t="s">
        <v>52</v>
      </c>
      <c r="G23" s="261" t="s">
        <v>360</v>
      </c>
      <c r="H23" s="171" t="s">
        <v>236</v>
      </c>
      <c r="I23" s="313"/>
      <c r="J23" s="272">
        <v>5.3</v>
      </c>
      <c r="K23" s="239">
        <v>2.2999999999999998</v>
      </c>
      <c r="L23" s="239">
        <v>1.8</v>
      </c>
      <c r="M23" s="239"/>
      <c r="N23" s="239"/>
      <c r="O23" s="239">
        <v>2</v>
      </c>
      <c r="P23" s="270">
        <f t="shared" ref="P23" si="6">(J23*70+K23*75+L23*25+M23*60+N23*120+O23*45)</f>
        <v>678.5</v>
      </c>
      <c r="Q23" s="195"/>
      <c r="R23" s="195"/>
      <c r="S23" s="195"/>
      <c r="T23" s="94"/>
      <c r="U23" s="257"/>
      <c r="V23" s="195"/>
      <c r="W23" s="195"/>
      <c r="X23" s="195"/>
      <c r="Y23" s="104"/>
    </row>
    <row r="24" spans="1:31" s="12" customFormat="1" ht="17.649999999999999" customHeight="1">
      <c r="A24" s="24" t="s">
        <v>20</v>
      </c>
      <c r="B24" s="260"/>
      <c r="C24" s="124" t="s">
        <v>68</v>
      </c>
      <c r="D24" s="262"/>
      <c r="E24" s="190" t="s">
        <v>89</v>
      </c>
      <c r="F24" s="262"/>
      <c r="G24" s="262"/>
      <c r="H24" s="124" t="s">
        <v>236</v>
      </c>
      <c r="I24" s="313"/>
      <c r="J24" s="273"/>
      <c r="K24" s="245"/>
      <c r="L24" s="245"/>
      <c r="M24" s="239"/>
      <c r="N24" s="245"/>
      <c r="O24" s="245"/>
      <c r="P24" s="270" t="e">
        <v>#VALUE!</v>
      </c>
      <c r="Q24" s="82"/>
      <c r="R24" s="73"/>
      <c r="S24" s="82"/>
      <c r="T24" s="98"/>
      <c r="U24" s="257"/>
      <c r="V24" s="82"/>
      <c r="W24" s="82"/>
      <c r="X24" s="82"/>
      <c r="Y24" s="82"/>
    </row>
    <row r="25" spans="1:31" s="2" customFormat="1" ht="17.649999999999999" customHeight="1">
      <c r="A25" s="26">
        <f>A23+1</f>
        <v>44301</v>
      </c>
      <c r="B25" s="229" t="s">
        <v>44</v>
      </c>
      <c r="C25" s="78" t="s">
        <v>372</v>
      </c>
      <c r="D25" s="231" t="s">
        <v>49</v>
      </c>
      <c r="E25" s="45" t="s">
        <v>48</v>
      </c>
      <c r="F25" s="231" t="s">
        <v>50</v>
      </c>
      <c r="G25" s="231" t="s">
        <v>354</v>
      </c>
      <c r="H25" s="45" t="s">
        <v>150</v>
      </c>
      <c r="I25" s="237" t="s">
        <v>42</v>
      </c>
      <c r="J25" s="239">
        <v>5.6</v>
      </c>
      <c r="K25" s="239">
        <v>2.1</v>
      </c>
      <c r="L25" s="239">
        <v>1.8</v>
      </c>
      <c r="M25" s="239">
        <v>1</v>
      </c>
      <c r="N25" s="239"/>
      <c r="O25" s="239">
        <v>1.7</v>
      </c>
      <c r="P25" s="270">
        <f t="shared" ref="P25" si="7">(J25*70+K25*75+L25*25+M25*60+N25*120+O25*45)</f>
        <v>731</v>
      </c>
      <c r="Q25" s="195"/>
      <c r="R25" s="201"/>
      <c r="S25" s="257"/>
      <c r="T25" s="73"/>
      <c r="U25" s="257"/>
      <c r="V25" s="73"/>
      <c r="W25" s="240"/>
      <c r="X25" s="195"/>
      <c r="Y25" s="104"/>
    </row>
    <row r="26" spans="1:31" s="13" customFormat="1" ht="17.649999999999999" customHeight="1">
      <c r="A26" s="24" t="s">
        <v>21</v>
      </c>
      <c r="B26" s="290"/>
      <c r="C26" s="44" t="s">
        <v>373</v>
      </c>
      <c r="D26" s="234"/>
      <c r="E26" s="44" t="s">
        <v>73</v>
      </c>
      <c r="F26" s="234"/>
      <c r="G26" s="234"/>
      <c r="H26" s="44" t="s">
        <v>151</v>
      </c>
      <c r="I26" s="238"/>
      <c r="J26" s="239"/>
      <c r="K26" s="239"/>
      <c r="L26" s="239"/>
      <c r="M26" s="239"/>
      <c r="N26" s="239"/>
      <c r="O26" s="239"/>
      <c r="P26" s="270" t="e">
        <v>#VALUE!</v>
      </c>
      <c r="Q26" s="83"/>
      <c r="R26" s="74"/>
      <c r="S26" s="257"/>
      <c r="T26" s="74"/>
      <c r="U26" s="257"/>
      <c r="V26" s="74"/>
      <c r="W26" s="240"/>
      <c r="X26" s="83"/>
      <c r="Y26" s="83"/>
    </row>
    <row r="27" spans="1:31" s="2" customFormat="1" ht="17.649999999999999" customHeight="1">
      <c r="A27" s="26">
        <f>A25+1</f>
        <v>44302</v>
      </c>
      <c r="B27" s="231" t="s">
        <v>9</v>
      </c>
      <c r="C27" s="45" t="s">
        <v>148</v>
      </c>
      <c r="D27" s="231" t="s">
        <v>49</v>
      </c>
      <c r="E27" s="43" t="s">
        <v>170</v>
      </c>
      <c r="F27" s="232" t="s">
        <v>53</v>
      </c>
      <c r="G27" s="231" t="s">
        <v>355</v>
      </c>
      <c r="H27" s="45" t="s">
        <v>239</v>
      </c>
      <c r="I27" s="286"/>
      <c r="J27" s="239">
        <v>5.5</v>
      </c>
      <c r="K27" s="239">
        <v>2.2999999999999998</v>
      </c>
      <c r="L27" s="239">
        <v>1.9</v>
      </c>
      <c r="M27" s="239"/>
      <c r="N27" s="239"/>
      <c r="O27" s="239">
        <v>1.8</v>
      </c>
      <c r="P27" s="270">
        <f t="shared" ref="P27" si="8">(J27*70+K27*75+L27*25+M27*60+N27*120+O27*45)</f>
        <v>686</v>
      </c>
      <c r="Q27" s="195"/>
      <c r="R27" s="195"/>
      <c r="S27" s="195"/>
      <c r="T27" s="195"/>
      <c r="U27" s="195"/>
      <c r="V27" s="195"/>
      <c r="W27" s="195"/>
      <c r="X27" s="195"/>
      <c r="Y27" s="104"/>
    </row>
    <row r="28" spans="1:31" s="12" customFormat="1" ht="17.649999999999999" customHeight="1" thickBot="1">
      <c r="A28" s="27" t="s">
        <v>8</v>
      </c>
      <c r="B28" s="293"/>
      <c r="C28" s="34" t="s">
        <v>149</v>
      </c>
      <c r="D28" s="293"/>
      <c r="E28" s="44" t="s">
        <v>171</v>
      </c>
      <c r="F28" s="234"/>
      <c r="G28" s="293"/>
      <c r="H28" s="44" t="s">
        <v>240</v>
      </c>
      <c r="I28" s="287"/>
      <c r="J28" s="285"/>
      <c r="K28" s="285"/>
      <c r="L28" s="285"/>
      <c r="M28" s="285"/>
      <c r="N28" s="285"/>
      <c r="O28" s="285"/>
      <c r="P28" s="310" t="e">
        <v>#VALUE!</v>
      </c>
      <c r="Q28" s="82"/>
      <c r="R28" s="82"/>
      <c r="S28" s="82"/>
      <c r="T28" s="82"/>
      <c r="U28" s="82"/>
      <c r="V28" s="82"/>
      <c r="W28" s="82"/>
      <c r="X28" s="82"/>
    </row>
    <row r="29" spans="1:31" s="12" customFormat="1" ht="17.649999999999999" customHeight="1">
      <c r="A29" s="28">
        <v>44305</v>
      </c>
      <c r="B29" s="252" t="s">
        <v>39</v>
      </c>
      <c r="C29" s="77" t="s">
        <v>165</v>
      </c>
      <c r="D29" s="231" t="s">
        <v>49</v>
      </c>
      <c r="E29" s="30" t="s">
        <v>220</v>
      </c>
      <c r="F29" s="252" t="s">
        <v>50</v>
      </c>
      <c r="G29" s="252" t="s">
        <v>361</v>
      </c>
      <c r="H29" s="79" t="s">
        <v>173</v>
      </c>
      <c r="I29" s="296" t="s">
        <v>46</v>
      </c>
      <c r="J29" s="288">
        <v>5.3</v>
      </c>
      <c r="K29" s="274">
        <v>2.1</v>
      </c>
      <c r="L29" s="274">
        <v>1.7</v>
      </c>
      <c r="M29" s="251">
        <v>1</v>
      </c>
      <c r="N29" s="274"/>
      <c r="O29" s="274">
        <v>2</v>
      </c>
      <c r="P29" s="269">
        <f t="shared" ref="P29" si="9">(J29*70+K29*75+L29*25+M29*60+N29*120+O29*45)</f>
        <v>721</v>
      </c>
      <c r="Q29" s="82"/>
      <c r="R29" s="82"/>
      <c r="S29" s="82"/>
      <c r="T29" s="82"/>
      <c r="U29" s="82"/>
      <c r="V29" s="82"/>
      <c r="W29" s="82"/>
      <c r="X29" s="82"/>
    </row>
    <row r="30" spans="1:31" s="12" customFormat="1" ht="17.649999999999999" customHeight="1">
      <c r="A30" s="29" t="s">
        <v>22</v>
      </c>
      <c r="B30" s="234"/>
      <c r="C30" s="44" t="s">
        <v>72</v>
      </c>
      <c r="D30" s="234"/>
      <c r="E30" s="44" t="s">
        <v>374</v>
      </c>
      <c r="F30" s="234"/>
      <c r="G30" s="234"/>
      <c r="H30" s="80" t="s">
        <v>174</v>
      </c>
      <c r="I30" s="294"/>
      <c r="J30" s="272"/>
      <c r="K30" s="239"/>
      <c r="L30" s="239"/>
      <c r="M30" s="239"/>
      <c r="N30" s="239"/>
      <c r="O30" s="239"/>
      <c r="P30" s="270" t="e">
        <v>#VALUE!</v>
      </c>
      <c r="Q30" s="82"/>
      <c r="R30" s="82"/>
      <c r="S30" s="82"/>
      <c r="T30" s="82"/>
      <c r="U30" s="82"/>
      <c r="V30" s="82"/>
      <c r="W30" s="82"/>
      <c r="X30" s="82"/>
    </row>
    <row r="31" spans="1:31" s="2" customFormat="1" ht="17.649999999999999" customHeight="1">
      <c r="A31" s="26">
        <f>A29+1</f>
        <v>44306</v>
      </c>
      <c r="B31" s="229" t="s">
        <v>221</v>
      </c>
      <c r="C31" s="67" t="s">
        <v>376</v>
      </c>
      <c r="D31" s="289" t="s">
        <v>49</v>
      </c>
      <c r="E31" s="45" t="s">
        <v>217</v>
      </c>
      <c r="F31" s="289" t="s">
        <v>67</v>
      </c>
      <c r="G31" s="232" t="s">
        <v>356</v>
      </c>
      <c r="H31" s="45" t="s">
        <v>142</v>
      </c>
      <c r="I31" s="294" t="s">
        <v>155</v>
      </c>
      <c r="J31" s="272">
        <v>5.4</v>
      </c>
      <c r="K31" s="239">
        <v>2</v>
      </c>
      <c r="L31" s="239">
        <v>1.8</v>
      </c>
      <c r="M31" s="239"/>
      <c r="N31" s="239">
        <v>0.8</v>
      </c>
      <c r="O31" s="239">
        <v>1.9</v>
      </c>
      <c r="P31" s="270">
        <f t="shared" ref="P31" si="10">(J31*70+K31*75+L31*25+M31*60+N31*120+O31*45)</f>
        <v>754.5</v>
      </c>
      <c r="Q31" s="195"/>
      <c r="R31" s="73"/>
      <c r="S31" s="195"/>
      <c r="T31" s="195"/>
      <c r="U31" s="195"/>
      <c r="V31" s="195"/>
      <c r="W31" s="195"/>
      <c r="X31" s="195"/>
    </row>
    <row r="32" spans="1:31" s="12" customFormat="1" ht="17.649999999999999" customHeight="1">
      <c r="A32" s="24" t="s">
        <v>19</v>
      </c>
      <c r="B32" s="290"/>
      <c r="C32" s="66" t="s">
        <v>377</v>
      </c>
      <c r="D32" s="254"/>
      <c r="E32" s="44" t="s">
        <v>375</v>
      </c>
      <c r="F32" s="254"/>
      <c r="G32" s="234"/>
      <c r="H32" s="44" t="s">
        <v>143</v>
      </c>
      <c r="I32" s="294"/>
      <c r="J32" s="272"/>
      <c r="K32" s="239"/>
      <c r="L32" s="239"/>
      <c r="M32" s="239"/>
      <c r="N32" s="239"/>
      <c r="O32" s="239"/>
      <c r="P32" s="270" t="e">
        <v>#VALUE!</v>
      </c>
      <c r="Q32" s="82"/>
      <c r="R32" s="74"/>
      <c r="S32" s="82"/>
      <c r="T32" s="82"/>
      <c r="U32" s="82"/>
      <c r="V32" s="82"/>
      <c r="W32" s="82"/>
      <c r="X32" s="82"/>
    </row>
    <row r="33" spans="1:26" s="2" customFormat="1" ht="17.649999999999999" customHeight="1">
      <c r="A33" s="25">
        <f>A31+1</f>
        <v>44307</v>
      </c>
      <c r="B33" s="259" t="s">
        <v>38</v>
      </c>
      <c r="C33" s="123" t="s">
        <v>215</v>
      </c>
      <c r="D33" s="291" t="s">
        <v>53</v>
      </c>
      <c r="E33" s="189" t="s">
        <v>160</v>
      </c>
      <c r="F33" s="262" t="s">
        <v>63</v>
      </c>
      <c r="G33" s="261" t="s">
        <v>363</v>
      </c>
      <c r="H33" s="123" t="s">
        <v>237</v>
      </c>
      <c r="I33" s="313"/>
      <c r="J33" s="272">
        <v>5.5</v>
      </c>
      <c r="K33" s="239">
        <v>2.1</v>
      </c>
      <c r="L33" s="239">
        <v>2</v>
      </c>
      <c r="M33" s="239"/>
      <c r="N33" s="239"/>
      <c r="O33" s="239">
        <v>1.8</v>
      </c>
      <c r="P33" s="270">
        <f t="shared" ref="P33" si="11">(J33*70+K33*75+L33*25+M33*60+N33*120+O33*45)</f>
        <v>673.5</v>
      </c>
      <c r="Q33" s="99"/>
      <c r="R33" s="195"/>
      <c r="S33" s="195"/>
      <c r="T33" s="195"/>
      <c r="U33" s="195"/>
      <c r="V33" s="195"/>
      <c r="W33" s="195"/>
      <c r="X33" s="195"/>
    </row>
    <row r="34" spans="1:26" s="12" customFormat="1" ht="17.649999999999999" customHeight="1">
      <c r="A34" s="24" t="s">
        <v>20</v>
      </c>
      <c r="B34" s="260"/>
      <c r="C34" s="124" t="s">
        <v>216</v>
      </c>
      <c r="D34" s="262"/>
      <c r="E34" s="180" t="s">
        <v>161</v>
      </c>
      <c r="F34" s="259"/>
      <c r="G34" s="262"/>
      <c r="H34" s="124" t="s">
        <v>238</v>
      </c>
      <c r="I34" s="313"/>
      <c r="J34" s="273"/>
      <c r="K34" s="245"/>
      <c r="L34" s="245"/>
      <c r="M34" s="239"/>
      <c r="N34" s="245"/>
      <c r="O34" s="245"/>
      <c r="P34" s="270" t="e">
        <v>#VALUE!</v>
      </c>
      <c r="Q34" s="100"/>
      <c r="R34" s="82"/>
      <c r="S34" s="82"/>
      <c r="T34" s="82"/>
      <c r="U34" s="82"/>
      <c r="V34" s="82"/>
      <c r="W34" s="82"/>
      <c r="X34" s="82"/>
    </row>
    <row r="35" spans="1:26" s="2" customFormat="1" ht="17.649999999999999" customHeight="1">
      <c r="A35" s="154">
        <f>A33+1</f>
        <v>44308</v>
      </c>
      <c r="B35" s="234" t="s">
        <v>156</v>
      </c>
      <c r="C35" s="43" t="s">
        <v>378</v>
      </c>
      <c r="D35" s="231" t="s">
        <v>60</v>
      </c>
      <c r="E35" s="45" t="s">
        <v>82</v>
      </c>
      <c r="F35" s="231" t="s">
        <v>50</v>
      </c>
      <c r="G35" s="231" t="s">
        <v>352</v>
      </c>
      <c r="H35" s="45" t="s">
        <v>78</v>
      </c>
      <c r="I35" s="237" t="s">
        <v>42</v>
      </c>
      <c r="J35" s="239">
        <v>5.6</v>
      </c>
      <c r="K35" s="239">
        <v>2</v>
      </c>
      <c r="L35" s="239">
        <v>2.1</v>
      </c>
      <c r="M35" s="239">
        <v>1</v>
      </c>
      <c r="N35" s="239"/>
      <c r="O35" s="239">
        <v>1.8</v>
      </c>
      <c r="P35" s="270">
        <f t="shared" ref="P35" si="12">(J35*70+K35*75+L35*25+M35*60+N35*120+O35*45)</f>
        <v>735.5</v>
      </c>
      <c r="Q35" s="195"/>
      <c r="R35" s="195"/>
      <c r="S35" s="195"/>
      <c r="T35" s="195"/>
      <c r="U35" s="195"/>
      <c r="V35" s="195"/>
      <c r="W35" s="195"/>
      <c r="X35" s="195"/>
    </row>
    <row r="36" spans="1:26" s="12" customFormat="1" ht="17.649999999999999" customHeight="1">
      <c r="A36" s="155" t="s">
        <v>21</v>
      </c>
      <c r="B36" s="290"/>
      <c r="C36" s="44" t="s">
        <v>379</v>
      </c>
      <c r="D36" s="234"/>
      <c r="E36" s="44" t="s">
        <v>83</v>
      </c>
      <c r="F36" s="234"/>
      <c r="G36" s="234"/>
      <c r="H36" s="44" t="s">
        <v>79</v>
      </c>
      <c r="I36" s="238"/>
      <c r="J36" s="239"/>
      <c r="K36" s="239"/>
      <c r="L36" s="239"/>
      <c r="M36" s="239"/>
      <c r="N36" s="239"/>
      <c r="O36" s="239"/>
      <c r="P36" s="270" t="e">
        <v>#VALUE!</v>
      </c>
      <c r="Q36" s="82"/>
      <c r="R36" s="82"/>
      <c r="S36" s="82"/>
      <c r="T36" s="82"/>
      <c r="U36" s="82"/>
      <c r="V36" s="82"/>
      <c r="W36" s="82"/>
      <c r="X36" s="82"/>
    </row>
    <row r="37" spans="1:26" s="2" customFormat="1" ht="17.649999999999999" customHeight="1">
      <c r="A37" s="26">
        <f>A35+1</f>
        <v>44309</v>
      </c>
      <c r="B37" s="229" t="s">
        <v>7</v>
      </c>
      <c r="C37" s="67" t="s">
        <v>93</v>
      </c>
      <c r="D37" s="229" t="s">
        <v>364</v>
      </c>
      <c r="E37" s="45" t="s">
        <v>242</v>
      </c>
      <c r="F37" s="289" t="s">
        <v>51</v>
      </c>
      <c r="G37" s="231" t="s">
        <v>357</v>
      </c>
      <c r="H37" s="45" t="s">
        <v>80</v>
      </c>
      <c r="I37" s="294"/>
      <c r="J37" s="239">
        <v>5.7</v>
      </c>
      <c r="K37" s="239">
        <v>2.2000000000000002</v>
      </c>
      <c r="L37" s="239">
        <v>1.9</v>
      </c>
      <c r="M37" s="239"/>
      <c r="N37" s="239"/>
      <c r="O37" s="239">
        <v>2</v>
      </c>
      <c r="P37" s="270">
        <f t="shared" ref="P37" si="13">(J37*70+K37*75+L37*25+M37*60+N37*120+O37*45)</f>
        <v>701.5</v>
      </c>
      <c r="Q37" s="195"/>
      <c r="R37" s="195"/>
      <c r="S37" s="195"/>
      <c r="T37" s="195"/>
      <c r="U37" s="195"/>
      <c r="V37" s="195"/>
      <c r="W37" s="195"/>
      <c r="X37" s="195"/>
    </row>
    <row r="38" spans="1:26" s="12" customFormat="1" ht="17.649999999999999" customHeight="1" thickBot="1">
      <c r="A38" s="71" t="s">
        <v>8</v>
      </c>
      <c r="B38" s="230"/>
      <c r="C38" s="66" t="s">
        <v>94</v>
      </c>
      <c r="D38" s="231"/>
      <c r="E38" s="46" t="s">
        <v>241</v>
      </c>
      <c r="F38" s="292"/>
      <c r="G38" s="293"/>
      <c r="H38" s="46" t="s">
        <v>81</v>
      </c>
      <c r="I38" s="295"/>
      <c r="J38" s="245"/>
      <c r="K38" s="245"/>
      <c r="L38" s="245"/>
      <c r="M38" s="245"/>
      <c r="N38" s="245"/>
      <c r="O38" s="245"/>
      <c r="P38" s="271" t="e">
        <v>#VALUE!</v>
      </c>
      <c r="Q38" s="82"/>
      <c r="R38" s="125"/>
      <c r="S38" s="82"/>
      <c r="T38" s="82"/>
      <c r="U38" s="82"/>
      <c r="V38" s="82"/>
      <c r="W38" s="82"/>
      <c r="X38" s="82"/>
    </row>
    <row r="39" spans="1:26" s="2" customFormat="1" ht="17.649999999999999" customHeight="1">
      <c r="A39" s="28">
        <v>44312</v>
      </c>
      <c r="B39" s="255" t="s">
        <v>59</v>
      </c>
      <c r="C39" s="30" t="s">
        <v>166</v>
      </c>
      <c r="D39" s="252" t="s">
        <v>63</v>
      </c>
      <c r="E39" s="216" t="s">
        <v>384</v>
      </c>
      <c r="F39" s="253" t="s">
        <v>53</v>
      </c>
      <c r="G39" s="252" t="s">
        <v>359</v>
      </c>
      <c r="H39" s="30" t="s">
        <v>381</v>
      </c>
      <c r="I39" s="250" t="s">
        <v>42</v>
      </c>
      <c r="J39" s="251">
        <v>5.5</v>
      </c>
      <c r="K39" s="251">
        <v>2</v>
      </c>
      <c r="L39" s="251">
        <v>1.8</v>
      </c>
      <c r="M39" s="251">
        <v>1</v>
      </c>
      <c r="N39" s="251"/>
      <c r="O39" s="251">
        <v>2</v>
      </c>
      <c r="P39" s="269">
        <f t="shared" ref="P39" si="14">(J39*70+K39*75+L39*25+M39*60+N39*120+O39*45)</f>
        <v>730</v>
      </c>
      <c r="Q39" s="195"/>
      <c r="R39" s="172"/>
      <c r="S39" s="195"/>
      <c r="T39" s="195"/>
      <c r="U39" s="195"/>
      <c r="V39" s="195"/>
      <c r="W39" s="195"/>
      <c r="X39" s="195"/>
    </row>
    <row r="40" spans="1:26" s="12" customFormat="1" ht="17.649999999999999" customHeight="1">
      <c r="A40" s="29" t="s">
        <v>22</v>
      </c>
      <c r="B40" s="256"/>
      <c r="C40" s="44" t="s">
        <v>167</v>
      </c>
      <c r="D40" s="234"/>
      <c r="E40" s="172" t="s">
        <v>385</v>
      </c>
      <c r="F40" s="254"/>
      <c r="G40" s="234"/>
      <c r="H40" s="44" t="s">
        <v>383</v>
      </c>
      <c r="I40" s="238"/>
      <c r="J40" s="239"/>
      <c r="K40" s="239"/>
      <c r="L40" s="239"/>
      <c r="M40" s="239"/>
      <c r="N40" s="239"/>
      <c r="O40" s="239"/>
      <c r="P40" s="270" t="e">
        <v>#VALUE!</v>
      </c>
      <c r="Q40" s="82"/>
      <c r="R40" s="82"/>
      <c r="S40" s="82"/>
      <c r="T40" s="82"/>
      <c r="U40" s="82"/>
      <c r="V40" s="82"/>
      <c r="W40" s="82"/>
      <c r="X40" s="82"/>
    </row>
    <row r="41" spans="1:26" s="12" customFormat="1" ht="17.649999999999999" customHeight="1">
      <c r="A41" s="26">
        <f>A39+1</f>
        <v>44313</v>
      </c>
      <c r="B41" s="231" t="s">
        <v>221</v>
      </c>
      <c r="C41" s="97" t="s">
        <v>243</v>
      </c>
      <c r="D41" s="231" t="s">
        <v>49</v>
      </c>
      <c r="E41" s="77" t="s">
        <v>74</v>
      </c>
      <c r="F41" s="235" t="s">
        <v>364</v>
      </c>
      <c r="G41" s="232" t="s">
        <v>353</v>
      </c>
      <c r="H41" s="78" t="s">
        <v>91</v>
      </c>
      <c r="I41" s="237"/>
      <c r="J41" s="239">
        <v>5.6</v>
      </c>
      <c r="K41" s="239">
        <v>2</v>
      </c>
      <c r="L41" s="239">
        <v>2.2000000000000002</v>
      </c>
      <c r="M41" s="239"/>
      <c r="N41" s="239"/>
      <c r="O41" s="239">
        <v>2.1</v>
      </c>
      <c r="P41" s="270">
        <f t="shared" ref="P41" si="15">(J41*70+K41*75+L41*25+M41*60+N41*120+O41*45)</f>
        <v>691.5</v>
      </c>
      <c r="Q41" s="82"/>
      <c r="R41" s="82"/>
      <c r="S41" s="82"/>
      <c r="T41" s="82"/>
      <c r="U41" s="82"/>
      <c r="V41" s="82"/>
      <c r="W41" s="82"/>
      <c r="X41" s="82"/>
    </row>
    <row r="42" spans="1:26" s="12" customFormat="1" ht="17.649999999999999" customHeight="1">
      <c r="A42" s="29" t="s">
        <v>87</v>
      </c>
      <c r="B42" s="233"/>
      <c r="C42" s="97" t="s">
        <v>244</v>
      </c>
      <c r="D42" s="234"/>
      <c r="E42" s="81" t="s">
        <v>186</v>
      </c>
      <c r="F42" s="236"/>
      <c r="G42" s="234"/>
      <c r="H42" s="81" t="s">
        <v>92</v>
      </c>
      <c r="I42" s="238"/>
      <c r="J42" s="239"/>
      <c r="K42" s="239"/>
      <c r="L42" s="239"/>
      <c r="M42" s="239"/>
      <c r="N42" s="239"/>
      <c r="O42" s="239"/>
      <c r="P42" s="270" t="e">
        <v>#VALUE!</v>
      </c>
      <c r="Q42" s="82"/>
      <c r="R42" s="82"/>
      <c r="S42" s="82"/>
      <c r="T42" s="82"/>
      <c r="U42" s="82"/>
      <c r="V42" s="82"/>
      <c r="W42" s="82"/>
      <c r="X42" s="82"/>
    </row>
    <row r="43" spans="1:26" s="12" customFormat="1" ht="17.649999999999999" customHeight="1">
      <c r="A43" s="179">
        <f>A41+1</f>
        <v>44314</v>
      </c>
      <c r="B43" s="259" t="s">
        <v>38</v>
      </c>
      <c r="C43" s="183" t="s">
        <v>158</v>
      </c>
      <c r="D43" s="261" t="s">
        <v>86</v>
      </c>
      <c r="E43" s="189" t="s">
        <v>386</v>
      </c>
      <c r="F43" s="263" t="s">
        <v>164</v>
      </c>
      <c r="G43" s="261" t="s">
        <v>362</v>
      </c>
      <c r="H43" s="184" t="s">
        <v>175</v>
      </c>
      <c r="I43" s="173"/>
      <c r="J43" s="239">
        <v>5.4</v>
      </c>
      <c r="K43" s="239">
        <v>1.9</v>
      </c>
      <c r="L43" s="239">
        <v>2.2000000000000002</v>
      </c>
      <c r="M43" s="239"/>
      <c r="N43" s="239"/>
      <c r="O43" s="239">
        <v>2.4</v>
      </c>
      <c r="P43" s="270">
        <f t="shared" ref="P43" si="16">(J43*70+K43*75+L43*25+M43*60+N43*120+O43*45)</f>
        <v>683.5</v>
      </c>
      <c r="Q43" s="73"/>
      <c r="R43" s="257"/>
      <c r="S43" s="257"/>
      <c r="T43" s="95"/>
      <c r="U43" s="240"/>
      <c r="V43" s="95"/>
      <c r="W43" s="240"/>
      <c r="X43" s="249"/>
      <c r="Y43" s="95"/>
      <c r="Z43" s="82"/>
    </row>
    <row r="44" spans="1:26" s="12" customFormat="1" ht="17.649999999999999" customHeight="1">
      <c r="A44" s="29" t="s">
        <v>153</v>
      </c>
      <c r="B44" s="260"/>
      <c r="C44" s="181" t="s">
        <v>159</v>
      </c>
      <c r="D44" s="262"/>
      <c r="E44" s="180" t="s">
        <v>387</v>
      </c>
      <c r="F44" s="264"/>
      <c r="G44" s="262"/>
      <c r="H44" s="182" t="s">
        <v>176</v>
      </c>
      <c r="I44" s="174"/>
      <c r="J44" s="245"/>
      <c r="K44" s="245"/>
      <c r="L44" s="245"/>
      <c r="M44" s="245"/>
      <c r="N44" s="245"/>
      <c r="O44" s="245"/>
      <c r="P44" s="271" t="e">
        <v>#VALUE!</v>
      </c>
      <c r="Q44" s="73"/>
      <c r="R44" s="257"/>
      <c r="S44" s="258"/>
      <c r="T44" s="97"/>
      <c r="U44" s="240"/>
      <c r="V44" s="97"/>
      <c r="W44" s="240"/>
      <c r="X44" s="249"/>
      <c r="Y44" s="97"/>
      <c r="Z44" s="82"/>
    </row>
    <row r="45" spans="1:26" s="12" customFormat="1" ht="17.649999999999999" customHeight="1">
      <c r="A45" s="179">
        <f>A43+1</f>
        <v>44315</v>
      </c>
      <c r="B45" s="241" t="s">
        <v>157</v>
      </c>
      <c r="C45" s="189" t="s">
        <v>251</v>
      </c>
      <c r="D45" s="231" t="s">
        <v>63</v>
      </c>
      <c r="E45" s="125" t="s">
        <v>245</v>
      </c>
      <c r="F45" s="235" t="s">
        <v>365</v>
      </c>
      <c r="G45" s="231" t="s">
        <v>350</v>
      </c>
      <c r="H45" s="78" t="s">
        <v>248</v>
      </c>
      <c r="I45" s="237" t="s">
        <v>42</v>
      </c>
      <c r="J45" s="239">
        <v>5.6</v>
      </c>
      <c r="K45" s="239">
        <v>2</v>
      </c>
      <c r="L45" s="239">
        <v>2.2000000000000002</v>
      </c>
      <c r="M45" s="239">
        <v>1</v>
      </c>
      <c r="N45" s="239"/>
      <c r="O45" s="239">
        <v>2.1</v>
      </c>
      <c r="P45" s="270">
        <f t="shared" ref="P45" si="17">(J45*70+K45*75+L45*25+M45*60+N45*120+O45*45)</f>
        <v>751.5</v>
      </c>
      <c r="Q45" s="82"/>
      <c r="R45" s="96"/>
      <c r="S45" s="193"/>
      <c r="T45" s="97"/>
      <c r="U45" s="191"/>
      <c r="V45" s="97"/>
      <c r="W45" s="191"/>
      <c r="X45" s="192"/>
      <c r="Y45" s="97"/>
      <c r="Z45" s="82"/>
    </row>
    <row r="46" spans="1:26" s="12" customFormat="1" ht="17.649999999999999" customHeight="1">
      <c r="A46" s="206" t="s">
        <v>154</v>
      </c>
      <c r="B46" s="242"/>
      <c r="C46" s="180" t="s">
        <v>252</v>
      </c>
      <c r="D46" s="232"/>
      <c r="E46" s="218" t="s">
        <v>246</v>
      </c>
      <c r="F46" s="243"/>
      <c r="G46" s="232"/>
      <c r="H46" s="208" t="s">
        <v>247</v>
      </c>
      <c r="I46" s="244"/>
      <c r="J46" s="245"/>
      <c r="K46" s="245"/>
      <c r="L46" s="245"/>
      <c r="M46" s="245"/>
      <c r="N46" s="245"/>
      <c r="O46" s="245"/>
      <c r="P46" s="271" t="e">
        <v>#VALUE!</v>
      </c>
      <c r="Q46" s="82"/>
      <c r="R46" s="96"/>
      <c r="S46" s="193"/>
      <c r="T46" s="97"/>
      <c r="U46" s="191"/>
      <c r="V46" s="97"/>
      <c r="W46" s="191"/>
      <c r="X46" s="192"/>
      <c r="Y46" s="97"/>
      <c r="Z46" s="82"/>
    </row>
    <row r="47" spans="1:26" s="12" customFormat="1" ht="17.649999999999999" customHeight="1">
      <c r="A47" s="179">
        <f>A45+1</f>
        <v>44316</v>
      </c>
      <c r="B47" s="229" t="s">
        <v>7</v>
      </c>
      <c r="C47" s="214" t="s">
        <v>223</v>
      </c>
      <c r="D47" s="246" t="s">
        <v>60</v>
      </c>
      <c r="E47" s="125" t="s">
        <v>225</v>
      </c>
      <c r="F47" s="235" t="s">
        <v>53</v>
      </c>
      <c r="G47" s="231" t="s">
        <v>355</v>
      </c>
      <c r="H47" s="219" t="s">
        <v>249</v>
      </c>
      <c r="I47" s="210"/>
      <c r="J47" s="239">
        <v>5.5</v>
      </c>
      <c r="K47" s="239">
        <v>2.1</v>
      </c>
      <c r="L47" s="239">
        <v>2.2000000000000002</v>
      </c>
      <c r="M47" s="239"/>
      <c r="N47" s="239"/>
      <c r="O47" s="239">
        <v>2.2999999999999998</v>
      </c>
      <c r="P47" s="270">
        <f t="shared" ref="P47" si="18">(J47*70+K47*75+L47*25+M47*60+N47*120+O47*45)</f>
        <v>701</v>
      </c>
      <c r="Q47" s="82"/>
      <c r="R47" s="96"/>
      <c r="S47" s="193"/>
      <c r="T47" s="97"/>
      <c r="U47" s="191"/>
      <c r="V47" s="97"/>
      <c r="W47" s="191"/>
      <c r="X47" s="192"/>
      <c r="Y47" s="97"/>
      <c r="Z47" s="82"/>
    </row>
    <row r="48" spans="1:26" s="12" customFormat="1" ht="17.649999999999999" customHeight="1" thickBot="1">
      <c r="A48" s="206" t="s">
        <v>219</v>
      </c>
      <c r="B48" s="230"/>
      <c r="C48" s="211" t="s">
        <v>224</v>
      </c>
      <c r="D48" s="247"/>
      <c r="E48" s="122" t="s">
        <v>226</v>
      </c>
      <c r="F48" s="248"/>
      <c r="G48" s="232"/>
      <c r="H48" s="212" t="s">
        <v>250</v>
      </c>
      <c r="I48" s="213"/>
      <c r="J48" s="285"/>
      <c r="K48" s="285"/>
      <c r="L48" s="285"/>
      <c r="M48" s="285"/>
      <c r="N48" s="285"/>
      <c r="O48" s="285"/>
      <c r="P48" s="310" t="e">
        <v>#VALUE!</v>
      </c>
      <c r="Q48" s="82"/>
      <c r="R48" s="96"/>
      <c r="S48" s="193"/>
      <c r="T48" s="97"/>
      <c r="U48" s="191"/>
      <c r="V48" s="97"/>
      <c r="W48" s="191"/>
      <c r="X48" s="192"/>
      <c r="Y48" s="97"/>
      <c r="Z48" s="82"/>
    </row>
    <row r="49" spans="1:24" s="16" customFormat="1" ht="14.25" customHeight="1">
      <c r="A49" s="283" t="s">
        <v>23</v>
      </c>
      <c r="B49" s="284"/>
      <c r="C49" s="281" t="s">
        <v>24</v>
      </c>
      <c r="D49" s="281"/>
      <c r="E49" s="70" t="s">
        <v>25</v>
      </c>
      <c r="F49" s="281" t="s">
        <v>26</v>
      </c>
      <c r="G49" s="281"/>
      <c r="H49" s="70" t="s">
        <v>27</v>
      </c>
      <c r="I49" s="281" t="s">
        <v>28</v>
      </c>
      <c r="J49" s="281"/>
      <c r="K49" s="281"/>
      <c r="L49" s="281" t="s">
        <v>29</v>
      </c>
      <c r="M49" s="281"/>
      <c r="N49" s="281" t="s">
        <v>30</v>
      </c>
      <c r="O49" s="281"/>
      <c r="P49" s="282"/>
      <c r="Q49" s="14"/>
      <c r="R49" s="202"/>
      <c r="S49" s="202"/>
      <c r="T49" s="203"/>
      <c r="U49" s="203"/>
      <c r="V49" s="203"/>
      <c r="W49" s="203"/>
      <c r="X49" s="203"/>
    </row>
    <row r="50" spans="1:24" s="17" customFormat="1" ht="14.65" customHeight="1">
      <c r="A50" s="265" t="s">
        <v>31</v>
      </c>
      <c r="B50" s="266"/>
      <c r="C50" s="267">
        <v>670</v>
      </c>
      <c r="D50" s="267" t="s">
        <v>32</v>
      </c>
      <c r="E50" s="69">
        <v>4.5</v>
      </c>
      <c r="F50" s="279">
        <v>2</v>
      </c>
      <c r="G50" s="279"/>
      <c r="H50" s="69">
        <v>1.5</v>
      </c>
      <c r="I50" s="267" t="s">
        <v>6</v>
      </c>
      <c r="J50" s="267"/>
      <c r="K50" s="267" t="s">
        <v>32</v>
      </c>
      <c r="L50" s="267" t="s">
        <v>6</v>
      </c>
      <c r="M50" s="267"/>
      <c r="N50" s="267">
        <v>2</v>
      </c>
      <c r="O50" s="267"/>
      <c r="P50" s="268"/>
      <c r="Q50" s="204"/>
      <c r="R50" s="205"/>
      <c r="S50" s="205"/>
      <c r="T50" s="205"/>
      <c r="U50" s="205"/>
      <c r="V50" s="205"/>
      <c r="W50" s="205"/>
      <c r="X50" s="205"/>
    </row>
    <row r="51" spans="1:24" s="17" customFormat="1" ht="14.25" customHeight="1">
      <c r="A51" s="265" t="s">
        <v>33</v>
      </c>
      <c r="B51" s="266"/>
      <c r="C51" s="267">
        <v>770</v>
      </c>
      <c r="D51" s="267" t="s">
        <v>32</v>
      </c>
      <c r="E51" s="69">
        <v>5</v>
      </c>
      <c r="F51" s="279">
        <v>2</v>
      </c>
      <c r="G51" s="279"/>
      <c r="H51" s="69">
        <v>2</v>
      </c>
      <c r="I51" s="267" t="s">
        <v>6</v>
      </c>
      <c r="J51" s="267"/>
      <c r="K51" s="267" t="s">
        <v>32</v>
      </c>
      <c r="L51" s="267" t="s">
        <v>6</v>
      </c>
      <c r="M51" s="267"/>
      <c r="N51" s="267">
        <v>2.5</v>
      </c>
      <c r="O51" s="267"/>
      <c r="P51" s="268"/>
      <c r="Q51" s="205"/>
      <c r="R51" s="205"/>
      <c r="S51" s="205"/>
      <c r="T51" s="205"/>
      <c r="U51" s="205"/>
      <c r="V51" s="205"/>
      <c r="W51" s="205"/>
      <c r="X51" s="205"/>
    </row>
    <row r="52" spans="1:24" s="17" customFormat="1" ht="14.65" hidden="1" customHeight="1" thickBot="1">
      <c r="A52" s="275" t="s">
        <v>37</v>
      </c>
      <c r="B52" s="276"/>
      <c r="C52" s="277">
        <v>860</v>
      </c>
      <c r="D52" s="277" t="s">
        <v>32</v>
      </c>
      <c r="E52" s="72">
        <v>5.5</v>
      </c>
      <c r="F52" s="280">
        <v>2.5</v>
      </c>
      <c r="G52" s="280"/>
      <c r="H52" s="72">
        <v>2</v>
      </c>
      <c r="I52" s="277" t="s">
        <v>6</v>
      </c>
      <c r="J52" s="277"/>
      <c r="K52" s="277" t="s">
        <v>32</v>
      </c>
      <c r="L52" s="277" t="s">
        <v>6</v>
      </c>
      <c r="M52" s="277"/>
      <c r="N52" s="277">
        <v>2.5</v>
      </c>
      <c r="O52" s="277"/>
      <c r="P52" s="278"/>
    </row>
    <row r="53" spans="1:24" s="17" customFormat="1" ht="14.65" customHeight="1">
      <c r="A53" s="64" t="s">
        <v>34</v>
      </c>
      <c r="B53" s="56"/>
      <c r="C53" s="57"/>
      <c r="D53" s="58"/>
      <c r="E53" s="58"/>
      <c r="F53" s="58"/>
      <c r="G53" s="57"/>
      <c r="H53" s="57"/>
      <c r="I53" s="58"/>
      <c r="J53" s="56"/>
      <c r="K53" s="56"/>
      <c r="L53" s="56"/>
      <c r="M53" s="56"/>
      <c r="N53" s="56"/>
      <c r="O53" s="59"/>
      <c r="P53" s="58"/>
      <c r="Q53" s="18"/>
    </row>
    <row r="54" spans="1:24" s="17" customFormat="1" ht="14.65" customHeight="1">
      <c r="A54" s="53" t="s">
        <v>35</v>
      </c>
      <c r="B54" s="60"/>
      <c r="C54" s="61"/>
      <c r="D54" s="60"/>
      <c r="E54" s="60"/>
      <c r="F54" s="60"/>
      <c r="G54" s="61"/>
      <c r="H54" s="61"/>
      <c r="I54" s="60"/>
      <c r="J54" s="60"/>
      <c r="K54" s="60"/>
      <c r="L54" s="60"/>
      <c r="M54" s="60"/>
      <c r="N54" s="60"/>
      <c r="O54" s="62"/>
      <c r="P54" s="60"/>
      <c r="Q54" s="18"/>
    </row>
    <row r="55" spans="1:24" ht="14.65" customHeight="1">
      <c r="A55" s="102"/>
      <c r="B55" s="60"/>
      <c r="C55" s="102" t="s">
        <v>61</v>
      </c>
      <c r="D55" s="60"/>
      <c r="E55" s="103" t="s">
        <v>62</v>
      </c>
      <c r="F55" s="60"/>
      <c r="G55" s="60"/>
      <c r="H55" s="60"/>
      <c r="I55" s="63" t="s">
        <v>36</v>
      </c>
      <c r="J55" s="60"/>
      <c r="K55" s="60"/>
      <c r="L55" s="60"/>
      <c r="M55" s="60"/>
      <c r="N55" s="60"/>
      <c r="O55" s="60"/>
      <c r="P55" s="60"/>
    </row>
    <row r="56" spans="1:24" ht="21" customHeight="1">
      <c r="A56" s="54"/>
      <c r="B56" s="60"/>
      <c r="C56" s="61"/>
      <c r="D56" s="60"/>
      <c r="E56" s="60"/>
      <c r="F56" s="60"/>
      <c r="G56" s="61"/>
      <c r="H56" s="61"/>
      <c r="I56" s="58"/>
      <c r="J56" s="60"/>
      <c r="K56" s="60"/>
      <c r="L56" s="60"/>
      <c r="M56" s="60"/>
      <c r="N56" s="60"/>
      <c r="O56" s="62"/>
      <c r="P56" s="60"/>
    </row>
  </sheetData>
  <sheetProtection selectLockedCells="1" selectUnlockedCells="1"/>
  <mergeCells count="286">
    <mergeCell ref="I5:I6"/>
    <mergeCell ref="J47:J48"/>
    <mergeCell ref="K47:K48"/>
    <mergeCell ref="L47:L48"/>
    <mergeCell ref="M47:M48"/>
    <mergeCell ref="N47:N48"/>
    <mergeCell ref="O47:O48"/>
    <mergeCell ref="P47:P48"/>
    <mergeCell ref="R5:R6"/>
    <mergeCell ref="P45:P46"/>
    <mergeCell ref="B7:P10"/>
    <mergeCell ref="K15:K16"/>
    <mergeCell ref="L15:L16"/>
    <mergeCell ref="M15:M16"/>
    <mergeCell ref="L21:L22"/>
    <mergeCell ref="I17:I18"/>
    <mergeCell ref="J17:J18"/>
    <mergeCell ref="J19:J20"/>
    <mergeCell ref="B29:B30"/>
    <mergeCell ref="I35:I36"/>
    <mergeCell ref="K41:K42"/>
    <mergeCell ref="L41:L42"/>
    <mergeCell ref="M41:M42"/>
    <mergeCell ref="N41:N42"/>
    <mergeCell ref="R11:R12"/>
    <mergeCell ref="R43:R44"/>
    <mergeCell ref="B31:B32"/>
    <mergeCell ref="D31:D32"/>
    <mergeCell ref="F31:F32"/>
    <mergeCell ref="G31:G32"/>
    <mergeCell ref="U25:U26"/>
    <mergeCell ref="M33:M34"/>
    <mergeCell ref="P31:P32"/>
    <mergeCell ref="P33:P34"/>
    <mergeCell ref="N33:N34"/>
    <mergeCell ref="O33:O34"/>
    <mergeCell ref="K33:K34"/>
    <mergeCell ref="K35:K36"/>
    <mergeCell ref="F33:F34"/>
    <mergeCell ref="G33:G34"/>
    <mergeCell ref="I33:I34"/>
    <mergeCell ref="I31:I32"/>
    <mergeCell ref="M35:M36"/>
    <mergeCell ref="N35:N36"/>
    <mergeCell ref="O35:O36"/>
    <mergeCell ref="P35:P36"/>
    <mergeCell ref="N19:N20"/>
    <mergeCell ref="O31:O32"/>
    <mergeCell ref="W13:W14"/>
    <mergeCell ref="O25:O26"/>
    <mergeCell ref="I19:I20"/>
    <mergeCell ref="I13:I14"/>
    <mergeCell ref="L19:L20"/>
    <mergeCell ref="M19:M20"/>
    <mergeCell ref="M21:M22"/>
    <mergeCell ref="K21:K22"/>
    <mergeCell ref="M25:M26"/>
    <mergeCell ref="L25:L26"/>
    <mergeCell ref="S25:S26"/>
    <mergeCell ref="W17:W18"/>
    <mergeCell ref="W19:W20"/>
    <mergeCell ref="W21:W22"/>
    <mergeCell ref="J23:J24"/>
    <mergeCell ref="K23:K24"/>
    <mergeCell ref="J25:J26"/>
    <mergeCell ref="K25:K26"/>
    <mergeCell ref="P25:P26"/>
    <mergeCell ref="K19:K20"/>
    <mergeCell ref="L13:L14"/>
    <mergeCell ref="N23:N24"/>
    <mergeCell ref="J13:J14"/>
    <mergeCell ref="I23:I24"/>
    <mergeCell ref="O29:O30"/>
    <mergeCell ref="L23:L24"/>
    <mergeCell ref="F35:F36"/>
    <mergeCell ref="L35:L36"/>
    <mergeCell ref="Y13:Y14"/>
    <mergeCell ref="Z13:Z14"/>
    <mergeCell ref="U23:U24"/>
    <mergeCell ref="N15:N16"/>
    <mergeCell ref="O15:O16"/>
    <mergeCell ref="P15:P16"/>
    <mergeCell ref="N17:N18"/>
    <mergeCell ref="O17:O18"/>
    <mergeCell ref="P17:P18"/>
    <mergeCell ref="O13:O14"/>
    <mergeCell ref="P19:P20"/>
    <mergeCell ref="O19:O20"/>
    <mergeCell ref="O23:O24"/>
    <mergeCell ref="R21:R22"/>
    <mergeCell ref="N21:N22"/>
    <mergeCell ref="O21:O22"/>
    <mergeCell ref="P21:P22"/>
    <mergeCell ref="J35:J36"/>
    <mergeCell ref="J31:J32"/>
    <mergeCell ref="W25:W26"/>
    <mergeCell ref="G27:G28"/>
    <mergeCell ref="F29:F30"/>
    <mergeCell ref="G29:G30"/>
    <mergeCell ref="M31:M32"/>
    <mergeCell ref="L29:L30"/>
    <mergeCell ref="M29:M30"/>
    <mergeCell ref="M27:M28"/>
    <mergeCell ref="M23:M24"/>
    <mergeCell ref="K27:K28"/>
    <mergeCell ref="L31:L32"/>
    <mergeCell ref="I11:I12"/>
    <mergeCell ref="F11:F12"/>
    <mergeCell ref="K29:K30"/>
    <mergeCell ref="A1:P1"/>
    <mergeCell ref="C4:D4"/>
    <mergeCell ref="E4:F4"/>
    <mergeCell ref="B2:P2"/>
    <mergeCell ref="B3:P3"/>
    <mergeCell ref="B5:B6"/>
    <mergeCell ref="D5:D6"/>
    <mergeCell ref="F5:F6"/>
    <mergeCell ref="G5:G6"/>
    <mergeCell ref="K5:K6"/>
    <mergeCell ref="J5:J6"/>
    <mergeCell ref="P5:P6"/>
    <mergeCell ref="O5:O6"/>
    <mergeCell ref="L5:L6"/>
    <mergeCell ref="M5:M6"/>
    <mergeCell ref="N5:N6"/>
    <mergeCell ref="N27:N28"/>
    <mergeCell ref="O27:O28"/>
    <mergeCell ref="P27:P28"/>
    <mergeCell ref="P23:P24"/>
    <mergeCell ref="N25:N26"/>
    <mergeCell ref="F37:F38"/>
    <mergeCell ref="G37:G38"/>
    <mergeCell ref="I37:I38"/>
    <mergeCell ref="I29:I30"/>
    <mergeCell ref="D33:D34"/>
    <mergeCell ref="D29:D30"/>
    <mergeCell ref="B33:B34"/>
    <mergeCell ref="F15:F16"/>
    <mergeCell ref="G15:G16"/>
    <mergeCell ref="I15:I16"/>
    <mergeCell ref="G21:G22"/>
    <mergeCell ref="I21:I22"/>
    <mergeCell ref="D15:D16"/>
    <mergeCell ref="B17:B18"/>
    <mergeCell ref="D17:D18"/>
    <mergeCell ref="F17:F18"/>
    <mergeCell ref="G17:G18"/>
    <mergeCell ref="D35:D36"/>
    <mergeCell ref="G35:G36"/>
    <mergeCell ref="B37:B38"/>
    <mergeCell ref="D37:D38"/>
    <mergeCell ref="B35:B36"/>
    <mergeCell ref="D27:D28"/>
    <mergeCell ref="B27:B28"/>
    <mergeCell ref="B11:B12"/>
    <mergeCell ref="D11:D12"/>
    <mergeCell ref="G11:G12"/>
    <mergeCell ref="B21:B22"/>
    <mergeCell ref="D21:D22"/>
    <mergeCell ref="F21:F22"/>
    <mergeCell ref="D25:D26"/>
    <mergeCell ref="F25:F26"/>
    <mergeCell ref="B25:B26"/>
    <mergeCell ref="F19:F20"/>
    <mergeCell ref="B19:B20"/>
    <mergeCell ref="D19:D20"/>
    <mergeCell ref="B23:B24"/>
    <mergeCell ref="D23:D24"/>
    <mergeCell ref="G25:G26"/>
    <mergeCell ref="B15:B16"/>
    <mergeCell ref="G19:G20"/>
    <mergeCell ref="B13:B14"/>
    <mergeCell ref="D13:D14"/>
    <mergeCell ref="F13:F14"/>
    <mergeCell ref="G13:G14"/>
    <mergeCell ref="F23:F24"/>
    <mergeCell ref="G23:G24"/>
    <mergeCell ref="J21:J22"/>
    <mergeCell ref="J27:J28"/>
    <mergeCell ref="F27:F28"/>
    <mergeCell ref="I27:I28"/>
    <mergeCell ref="I25:I26"/>
    <mergeCell ref="L27:L28"/>
    <mergeCell ref="L33:L34"/>
    <mergeCell ref="O11:O12"/>
    <mergeCell ref="P11:P12"/>
    <mergeCell ref="J11:J12"/>
    <mergeCell ref="K11:K12"/>
    <mergeCell ref="L11:L12"/>
    <mergeCell ref="M11:M12"/>
    <mergeCell ref="N11:N12"/>
    <mergeCell ref="K17:K18"/>
    <mergeCell ref="L17:L18"/>
    <mergeCell ref="M17:M18"/>
    <mergeCell ref="J15:J16"/>
    <mergeCell ref="P13:P14"/>
    <mergeCell ref="M13:M14"/>
    <mergeCell ref="N13:N14"/>
    <mergeCell ref="K31:K32"/>
    <mergeCell ref="J29:J30"/>
    <mergeCell ref="K13:K14"/>
    <mergeCell ref="P29:P30"/>
    <mergeCell ref="J33:J34"/>
    <mergeCell ref="N31:N32"/>
    <mergeCell ref="N29:N30"/>
    <mergeCell ref="A52:B52"/>
    <mergeCell ref="I52:K52"/>
    <mergeCell ref="L52:M52"/>
    <mergeCell ref="N52:P52"/>
    <mergeCell ref="C51:D51"/>
    <mergeCell ref="F51:G51"/>
    <mergeCell ref="C52:D52"/>
    <mergeCell ref="F52:G52"/>
    <mergeCell ref="N49:P49"/>
    <mergeCell ref="A50:B50"/>
    <mergeCell ref="I50:K50"/>
    <mergeCell ref="L50:M50"/>
    <mergeCell ref="N50:P50"/>
    <mergeCell ref="A49:B49"/>
    <mergeCell ref="I49:K49"/>
    <mergeCell ref="L49:M49"/>
    <mergeCell ref="C49:D49"/>
    <mergeCell ref="F49:G49"/>
    <mergeCell ref="C50:D50"/>
    <mergeCell ref="F50:G50"/>
    <mergeCell ref="A51:B51"/>
    <mergeCell ref="I51:K51"/>
    <mergeCell ref="L51:M51"/>
    <mergeCell ref="N51:P51"/>
    <mergeCell ref="J37:J38"/>
    <mergeCell ref="K37:K38"/>
    <mergeCell ref="L37:L38"/>
    <mergeCell ref="M39:M40"/>
    <mergeCell ref="N39:N40"/>
    <mergeCell ref="P39:P40"/>
    <mergeCell ref="J43:J44"/>
    <mergeCell ref="K43:K44"/>
    <mergeCell ref="L43:L44"/>
    <mergeCell ref="M43:M44"/>
    <mergeCell ref="N43:N44"/>
    <mergeCell ref="O43:O44"/>
    <mergeCell ref="P43:P44"/>
    <mergeCell ref="O39:O40"/>
    <mergeCell ref="O37:O38"/>
    <mergeCell ref="P37:P38"/>
    <mergeCell ref="M37:M38"/>
    <mergeCell ref="N37:N38"/>
    <mergeCell ref="O41:O42"/>
    <mergeCell ref="P41:P42"/>
    <mergeCell ref="X43:X44"/>
    <mergeCell ref="I39:I40"/>
    <mergeCell ref="J39:J40"/>
    <mergeCell ref="K39:K40"/>
    <mergeCell ref="L39:L40"/>
    <mergeCell ref="D39:D40"/>
    <mergeCell ref="F39:F40"/>
    <mergeCell ref="G39:G40"/>
    <mergeCell ref="B39:B40"/>
    <mergeCell ref="S43:S44"/>
    <mergeCell ref="U43:U44"/>
    <mergeCell ref="B43:B44"/>
    <mergeCell ref="G43:G44"/>
    <mergeCell ref="F43:F44"/>
    <mergeCell ref="D43:D44"/>
    <mergeCell ref="B47:B48"/>
    <mergeCell ref="G47:G48"/>
    <mergeCell ref="B41:B42"/>
    <mergeCell ref="D41:D42"/>
    <mergeCell ref="F41:F42"/>
    <mergeCell ref="G41:G42"/>
    <mergeCell ref="I41:I42"/>
    <mergeCell ref="J41:J42"/>
    <mergeCell ref="W43:W44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N45:N46"/>
    <mergeCell ref="O45:O46"/>
    <mergeCell ref="D47:D48"/>
    <mergeCell ref="F47:F48"/>
  </mergeCells>
  <phoneticPr fontId="1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F67"/>
  <sheetViews>
    <sheetView view="pageBreakPreview" zoomScale="90" zoomScaleNormal="100" zoomScaleSheetLayoutView="90" workbookViewId="0">
      <selection sqref="A1:P66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7" customWidth="1"/>
    <col min="17" max="16384" width="8.875" style="1"/>
  </cols>
  <sheetData>
    <row r="1" spans="1:32" s="2" customFormat="1" ht="21" customHeight="1" thickBot="1">
      <c r="A1" s="300" t="s">
        <v>211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1"/>
      <c r="R1" s="1"/>
      <c r="S1" s="1"/>
      <c r="T1" s="1"/>
      <c r="U1" s="1"/>
      <c r="V1" s="1"/>
      <c r="W1" s="1"/>
    </row>
    <row r="2" spans="1:32" s="87" customFormat="1" ht="23.25" customHeight="1">
      <c r="A2" s="85" t="s">
        <v>54</v>
      </c>
      <c r="B2" s="304" t="s">
        <v>55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  <c r="Q2" s="86"/>
      <c r="R2" s="86"/>
      <c r="S2" s="86"/>
      <c r="T2" s="86"/>
      <c r="U2" s="86"/>
      <c r="V2" s="86"/>
    </row>
    <row r="3" spans="1:32" s="87" customFormat="1" ht="23.25" customHeight="1" thickBot="1">
      <c r="A3" s="88" t="s">
        <v>56</v>
      </c>
      <c r="B3" s="306" t="s">
        <v>57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7"/>
      <c r="Q3" s="86"/>
      <c r="R3" s="86"/>
      <c r="S3" s="86"/>
      <c r="T3" s="86"/>
      <c r="U3" s="86"/>
      <c r="V3" s="86"/>
    </row>
    <row r="4" spans="1:32" s="2" customFormat="1" ht="27.6" customHeight="1" thickBot="1">
      <c r="A4" s="37" t="s">
        <v>0</v>
      </c>
      <c r="B4" s="38" t="s">
        <v>1</v>
      </c>
      <c r="C4" s="301" t="s">
        <v>2</v>
      </c>
      <c r="D4" s="302"/>
      <c r="E4" s="301" t="s">
        <v>3</v>
      </c>
      <c r="F4" s="303"/>
      <c r="G4" s="39" t="s">
        <v>4</v>
      </c>
      <c r="H4" s="40" t="s">
        <v>5</v>
      </c>
      <c r="I4" s="84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2" t="s">
        <v>17</v>
      </c>
      <c r="Q4" s="1"/>
      <c r="R4" s="331"/>
      <c r="S4" s="110"/>
      <c r="T4" s="326"/>
      <c r="U4" s="110"/>
      <c r="V4" s="326"/>
      <c r="W4" s="327"/>
      <c r="X4" s="110"/>
      <c r="Y4" s="329"/>
      <c r="Z4" s="323"/>
      <c r="AA4" s="323"/>
      <c r="AB4" s="323"/>
      <c r="AC4" s="323"/>
      <c r="AD4" s="323"/>
      <c r="AE4" s="323"/>
      <c r="AF4" s="324"/>
    </row>
    <row r="5" spans="1:32" ht="18" hidden="1" customHeight="1">
      <c r="A5" s="23">
        <v>42457</v>
      </c>
      <c r="B5" s="232"/>
      <c r="C5" s="43"/>
      <c r="D5" s="232"/>
      <c r="E5" s="43"/>
      <c r="F5" s="232"/>
      <c r="G5" s="232"/>
      <c r="H5" s="65"/>
      <c r="I5" s="325"/>
      <c r="J5" s="322">
        <v>5.5</v>
      </c>
      <c r="K5" s="251">
        <v>2</v>
      </c>
      <c r="L5" s="251">
        <v>1.2</v>
      </c>
      <c r="M5" s="251">
        <v>1</v>
      </c>
      <c r="N5" s="251"/>
      <c r="O5" s="251">
        <v>2.7</v>
      </c>
      <c r="P5" s="330">
        <f>J5*70+K5*75+L5*25+M5*60+N5*80+O5*45</f>
        <v>746.5</v>
      </c>
      <c r="R5" s="332"/>
      <c r="T5" s="326"/>
      <c r="V5" s="326"/>
      <c r="W5" s="328"/>
      <c r="X5" s="3"/>
      <c r="Y5" s="329"/>
      <c r="Z5" s="323"/>
      <c r="AA5" s="323"/>
      <c r="AB5" s="323"/>
      <c r="AC5" s="323"/>
      <c r="AD5" s="323"/>
      <c r="AE5" s="323"/>
      <c r="AF5" s="324"/>
    </row>
    <row r="6" spans="1:32" ht="18" hidden="1" customHeight="1">
      <c r="A6" s="29" t="s">
        <v>43</v>
      </c>
      <c r="B6" s="234"/>
      <c r="C6" s="44"/>
      <c r="D6" s="234"/>
      <c r="E6" s="44"/>
      <c r="F6" s="234"/>
      <c r="G6" s="234"/>
      <c r="H6" s="66"/>
      <c r="I6" s="286"/>
      <c r="J6" s="272"/>
      <c r="K6" s="239"/>
      <c r="L6" s="239"/>
      <c r="M6" s="239"/>
      <c r="N6" s="239"/>
      <c r="O6" s="239"/>
      <c r="P6" s="319" t="e">
        <v>#VALUE!</v>
      </c>
      <c r="R6" s="108"/>
      <c r="T6" s="108"/>
      <c r="V6" s="108"/>
      <c r="W6" s="108"/>
    </row>
    <row r="7" spans="1:32" ht="18" hidden="1" customHeight="1">
      <c r="A7" s="25">
        <f>A5+1</f>
        <v>42458</v>
      </c>
      <c r="B7" s="231" t="s">
        <v>9</v>
      </c>
      <c r="C7" s="43"/>
      <c r="D7" s="231"/>
      <c r="E7" s="45"/>
      <c r="F7" s="231"/>
      <c r="G7" s="231" t="s">
        <v>40</v>
      </c>
      <c r="H7" s="45"/>
      <c r="I7" s="237"/>
      <c r="J7" s="272">
        <v>5.2</v>
      </c>
      <c r="K7" s="239">
        <v>2</v>
      </c>
      <c r="L7" s="239">
        <v>1.3</v>
      </c>
      <c r="M7" s="239"/>
      <c r="N7" s="239"/>
      <c r="O7" s="239">
        <v>2.6</v>
      </c>
      <c r="P7" s="319">
        <f>J7*70+K7*75+L7*25+M7*60+N7*80+O7*45</f>
        <v>663.5</v>
      </c>
      <c r="R7" s="108"/>
      <c r="V7" s="108"/>
      <c r="W7" s="108"/>
    </row>
    <row r="8" spans="1:32" s="3" customFormat="1" ht="18" hidden="1" customHeight="1">
      <c r="A8" s="24" t="s">
        <v>19</v>
      </c>
      <c r="B8" s="234"/>
      <c r="C8" s="35"/>
      <c r="D8" s="234"/>
      <c r="E8" s="44"/>
      <c r="F8" s="234"/>
      <c r="G8" s="234"/>
      <c r="H8" s="36"/>
      <c r="I8" s="238"/>
      <c r="J8" s="272"/>
      <c r="K8" s="239"/>
      <c r="L8" s="239"/>
      <c r="M8" s="239"/>
      <c r="N8" s="239"/>
      <c r="O8" s="239"/>
      <c r="P8" s="321" t="e">
        <v>#VALUE!</v>
      </c>
      <c r="R8" s="19"/>
    </row>
    <row r="9" spans="1:32" ht="18" hidden="1" customHeight="1">
      <c r="A9" s="26">
        <f>A7+1</f>
        <v>42459</v>
      </c>
      <c r="B9" s="333" t="s">
        <v>38</v>
      </c>
      <c r="C9" s="43"/>
      <c r="D9" s="231"/>
      <c r="E9" s="43"/>
      <c r="F9" s="231"/>
      <c r="G9" s="231" t="s">
        <v>47</v>
      </c>
      <c r="H9" s="45"/>
      <c r="I9" s="237"/>
      <c r="J9" s="272">
        <v>5.2</v>
      </c>
      <c r="K9" s="239">
        <v>2</v>
      </c>
      <c r="L9" s="239">
        <v>1.2</v>
      </c>
      <c r="M9" s="239"/>
      <c r="N9" s="239"/>
      <c r="O9" s="239">
        <v>2.7</v>
      </c>
      <c r="P9" s="319">
        <f>J9*70+K9*75+L9*25+M9*60+N9*80+O9*45</f>
        <v>665.5</v>
      </c>
      <c r="R9" s="20"/>
    </row>
    <row r="10" spans="1:32" s="3" customFormat="1" ht="18" hidden="1" customHeight="1">
      <c r="A10" s="24" t="s">
        <v>20</v>
      </c>
      <c r="B10" s="334"/>
      <c r="C10" s="44"/>
      <c r="D10" s="234"/>
      <c r="E10" s="46"/>
      <c r="F10" s="234"/>
      <c r="G10" s="234"/>
      <c r="H10" s="44"/>
      <c r="I10" s="238"/>
      <c r="J10" s="272"/>
      <c r="K10" s="239"/>
      <c r="L10" s="239"/>
      <c r="M10" s="239"/>
      <c r="N10" s="239"/>
      <c r="O10" s="239"/>
      <c r="P10" s="319" t="e">
        <v>#VALUE!</v>
      </c>
      <c r="V10" s="8"/>
      <c r="W10" s="8"/>
    </row>
    <row r="11" spans="1:32" ht="18" hidden="1" customHeight="1">
      <c r="A11" s="26">
        <f>A9+1</f>
        <v>42460</v>
      </c>
      <c r="B11" s="231" t="s">
        <v>45</v>
      </c>
      <c r="C11" s="43"/>
      <c r="D11" s="231"/>
      <c r="E11" s="45"/>
      <c r="F11" s="231"/>
      <c r="G11" s="231" t="s">
        <v>40</v>
      </c>
      <c r="H11" s="45"/>
      <c r="I11" s="237"/>
      <c r="J11" s="272">
        <v>5.3</v>
      </c>
      <c r="K11" s="239">
        <v>2.2000000000000002</v>
      </c>
      <c r="L11" s="239">
        <v>1.2</v>
      </c>
      <c r="M11" s="239"/>
      <c r="N11" s="239"/>
      <c r="O11" s="239">
        <v>3</v>
      </c>
      <c r="P11" s="319">
        <f>J11*70+K11*77+L11*25+M11*60+N11*100+O11*45</f>
        <v>705.4</v>
      </c>
      <c r="R11" s="108"/>
      <c r="S11" s="110"/>
      <c r="T11" s="110"/>
      <c r="U11" s="108"/>
      <c r="V11" s="108"/>
      <c r="W11" s="108"/>
    </row>
    <row r="12" spans="1:32" s="4" customFormat="1" ht="18" hidden="1" customHeight="1">
      <c r="A12" s="24" t="s">
        <v>21</v>
      </c>
      <c r="B12" s="234"/>
      <c r="C12" s="44"/>
      <c r="D12" s="234"/>
      <c r="E12" s="44"/>
      <c r="F12" s="234"/>
      <c r="G12" s="234"/>
      <c r="H12" s="44"/>
      <c r="I12" s="238"/>
      <c r="J12" s="272"/>
      <c r="K12" s="239"/>
      <c r="L12" s="239"/>
      <c r="M12" s="239"/>
      <c r="N12" s="239"/>
      <c r="O12" s="239"/>
      <c r="P12" s="319" t="e">
        <v>#VALUE!</v>
      </c>
      <c r="R12" s="110"/>
      <c r="S12" s="326"/>
      <c r="T12" s="3"/>
      <c r="U12" s="9"/>
      <c r="V12" s="9"/>
      <c r="W12" s="9"/>
    </row>
    <row r="13" spans="1:32" ht="18" hidden="1" customHeight="1">
      <c r="A13" s="26">
        <v>42825</v>
      </c>
      <c r="B13" s="335"/>
      <c r="C13" s="89"/>
      <c r="D13" s="337"/>
      <c r="E13" s="90"/>
      <c r="F13" s="337"/>
      <c r="G13" s="339"/>
      <c r="H13" s="90"/>
      <c r="I13" s="340"/>
      <c r="J13" s="272">
        <v>5.2</v>
      </c>
      <c r="K13" s="239">
        <v>2</v>
      </c>
      <c r="L13" s="239">
        <v>1.2</v>
      </c>
      <c r="M13" s="239">
        <v>1</v>
      </c>
      <c r="N13" s="239"/>
      <c r="O13" s="239">
        <v>3</v>
      </c>
      <c r="P13" s="319">
        <f t="shared" ref="P13" si="0">J13*70+K13*77+L13*25+M13*60+N13*100+O13*45</f>
        <v>743</v>
      </c>
      <c r="R13" s="3"/>
      <c r="S13" s="326"/>
      <c r="T13" s="108"/>
      <c r="U13" s="108"/>
      <c r="V13" s="108"/>
      <c r="W13" s="108"/>
    </row>
    <row r="14" spans="1:32" s="3" customFormat="1" ht="18" hidden="1" customHeight="1" thickBot="1">
      <c r="A14" s="27" t="s">
        <v>8</v>
      </c>
      <c r="B14" s="336"/>
      <c r="C14" s="91"/>
      <c r="D14" s="338"/>
      <c r="E14" s="92"/>
      <c r="F14" s="338"/>
      <c r="G14" s="336"/>
      <c r="H14" s="93"/>
      <c r="I14" s="341"/>
      <c r="J14" s="342"/>
      <c r="K14" s="285"/>
      <c r="L14" s="285"/>
      <c r="M14" s="285"/>
      <c r="N14" s="285"/>
      <c r="O14" s="285"/>
      <c r="P14" s="320" t="e">
        <v>#VALUE!</v>
      </c>
      <c r="R14" s="110"/>
      <c r="U14" s="8"/>
      <c r="V14" s="8"/>
      <c r="W14" s="8"/>
    </row>
    <row r="15" spans="1:32" ht="18" customHeight="1">
      <c r="A15" s="26">
        <v>44287</v>
      </c>
      <c r="B15" s="308" t="s">
        <v>45</v>
      </c>
      <c r="C15" s="215" t="s">
        <v>275</v>
      </c>
      <c r="D15" s="308" t="s">
        <v>49</v>
      </c>
      <c r="E15" s="216" t="s">
        <v>388</v>
      </c>
      <c r="F15" s="308" t="s">
        <v>53</v>
      </c>
      <c r="G15" s="308" t="s">
        <v>348</v>
      </c>
      <c r="H15" s="216" t="s">
        <v>280</v>
      </c>
      <c r="I15" s="237" t="s">
        <v>42</v>
      </c>
      <c r="J15" s="272">
        <v>5.4</v>
      </c>
      <c r="K15" s="239">
        <v>2</v>
      </c>
      <c r="L15" s="239">
        <v>1.8</v>
      </c>
      <c r="M15" s="239">
        <v>1</v>
      </c>
      <c r="N15" s="239"/>
      <c r="O15" s="239">
        <v>2</v>
      </c>
      <c r="P15" s="270">
        <f t="shared" ref="P15" si="1">(J15*70+K15*75+L15*25+M15*60+N15*120+O15*45)</f>
        <v>723</v>
      </c>
      <c r="R15" s="3"/>
      <c r="U15" s="108"/>
      <c r="V15" s="108"/>
      <c r="W15" s="108"/>
    </row>
    <row r="16" spans="1:32" s="3" customFormat="1" ht="18" customHeight="1">
      <c r="A16" s="29" t="s">
        <v>213</v>
      </c>
      <c r="B16" s="309"/>
      <c r="C16" s="217" t="s">
        <v>276</v>
      </c>
      <c r="D16" s="309"/>
      <c r="E16" s="172" t="s">
        <v>389</v>
      </c>
      <c r="F16" s="309"/>
      <c r="G16" s="309"/>
      <c r="H16" s="172" t="s">
        <v>280</v>
      </c>
      <c r="I16" s="238"/>
      <c r="J16" s="272"/>
      <c r="K16" s="239"/>
      <c r="L16" s="239"/>
      <c r="M16" s="239"/>
      <c r="N16" s="239"/>
      <c r="O16" s="239"/>
      <c r="P16" s="270" t="e">
        <v>#VALUE!</v>
      </c>
    </row>
    <row r="17" spans="1:27" ht="18" customHeight="1">
      <c r="A17" s="26">
        <f>A15+1</f>
        <v>44288</v>
      </c>
      <c r="B17" s="314" t="s">
        <v>179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43"/>
      <c r="S17" s="21"/>
    </row>
    <row r="18" spans="1:27" s="3" customFormat="1" ht="18" customHeight="1">
      <c r="A18" s="29" t="s">
        <v>104</v>
      </c>
      <c r="B18" s="314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43"/>
      <c r="S18" s="4"/>
    </row>
    <row r="19" spans="1:27" ht="18" customHeight="1">
      <c r="A19" s="26">
        <f>A17+1</f>
        <v>44289</v>
      </c>
      <c r="B19" s="314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43"/>
      <c r="R19" s="73"/>
    </row>
    <row r="20" spans="1:27" ht="18" customHeight="1" thickBot="1">
      <c r="A20" s="101" t="s">
        <v>214</v>
      </c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44"/>
      <c r="R20" s="75"/>
    </row>
    <row r="21" spans="1:27" ht="17.649999999999999" customHeight="1">
      <c r="A21" s="25">
        <v>44292</v>
      </c>
      <c r="B21" s="231" t="s">
        <v>222</v>
      </c>
      <c r="C21" s="121" t="s">
        <v>277</v>
      </c>
      <c r="D21" s="289" t="s">
        <v>63</v>
      </c>
      <c r="E21" s="45" t="s">
        <v>84</v>
      </c>
      <c r="F21" s="232" t="s">
        <v>86</v>
      </c>
      <c r="G21" s="232" t="s">
        <v>350</v>
      </c>
      <c r="H21" s="32" t="s">
        <v>76</v>
      </c>
      <c r="I21" s="298" t="s">
        <v>96</v>
      </c>
      <c r="J21" s="272">
        <v>5.4</v>
      </c>
      <c r="K21" s="239">
        <v>2</v>
      </c>
      <c r="L21" s="239">
        <v>1.8</v>
      </c>
      <c r="M21" s="239"/>
      <c r="N21" s="239">
        <v>0.8</v>
      </c>
      <c r="O21" s="239">
        <v>1.8</v>
      </c>
      <c r="P21" s="270">
        <f t="shared" ref="P21:P27" si="2">(J21*70+K21*75+L21*25+M21*60+N21*120+O21*45)</f>
        <v>750</v>
      </c>
      <c r="R21" s="76"/>
      <c r="S21" s="73"/>
    </row>
    <row r="22" spans="1:27" s="3" customFormat="1" ht="17.649999999999999" customHeight="1">
      <c r="A22" s="24" t="s">
        <v>19</v>
      </c>
      <c r="B22" s="234"/>
      <c r="C22" s="80" t="s">
        <v>282</v>
      </c>
      <c r="D22" s="254"/>
      <c r="E22" s="44" t="s">
        <v>278</v>
      </c>
      <c r="F22" s="234"/>
      <c r="G22" s="234"/>
      <c r="H22" s="33" t="s">
        <v>279</v>
      </c>
      <c r="I22" s="299"/>
      <c r="J22" s="272"/>
      <c r="K22" s="239"/>
      <c r="L22" s="239"/>
      <c r="M22" s="239"/>
      <c r="N22" s="239"/>
      <c r="O22" s="239"/>
      <c r="P22" s="270" t="e">
        <v>#VALUE!</v>
      </c>
      <c r="S22" s="74"/>
    </row>
    <row r="23" spans="1:27" ht="17.649999999999999" customHeight="1">
      <c r="A23" s="26">
        <f>A21+1</f>
        <v>44293</v>
      </c>
      <c r="B23" s="261" t="s">
        <v>38</v>
      </c>
      <c r="C23" s="123" t="s">
        <v>144</v>
      </c>
      <c r="D23" s="291" t="s">
        <v>50</v>
      </c>
      <c r="E23" s="189" t="s">
        <v>181</v>
      </c>
      <c r="F23" s="261" t="s">
        <v>49</v>
      </c>
      <c r="G23" s="261" t="s">
        <v>358</v>
      </c>
      <c r="H23" s="171" t="s">
        <v>231</v>
      </c>
      <c r="I23" s="237"/>
      <c r="J23" s="272">
        <v>5.8</v>
      </c>
      <c r="K23" s="239">
        <v>2.2999999999999998</v>
      </c>
      <c r="L23" s="239">
        <v>1.7</v>
      </c>
      <c r="M23" s="239"/>
      <c r="N23" s="239"/>
      <c r="O23" s="239">
        <v>1.6</v>
      </c>
      <c r="P23" s="270">
        <f t="shared" ref="P23" si="3">(J23*70+K23*75+L23*25+M23*60+N23*120+O23*45)</f>
        <v>693</v>
      </c>
    </row>
    <row r="24" spans="1:27" s="3" customFormat="1" ht="17.649999999999999" customHeight="1">
      <c r="A24" s="24" t="s">
        <v>20</v>
      </c>
      <c r="B24" s="262"/>
      <c r="C24" s="124" t="s">
        <v>283</v>
      </c>
      <c r="D24" s="262"/>
      <c r="E24" s="190" t="s">
        <v>285</v>
      </c>
      <c r="F24" s="262"/>
      <c r="G24" s="262"/>
      <c r="H24" s="124" t="s">
        <v>284</v>
      </c>
      <c r="I24" s="238"/>
      <c r="J24" s="273"/>
      <c r="K24" s="245"/>
      <c r="L24" s="245"/>
      <c r="M24" s="239"/>
      <c r="N24" s="245"/>
      <c r="O24" s="245"/>
      <c r="P24" s="270" t="e">
        <v>#VALUE!</v>
      </c>
    </row>
    <row r="25" spans="1:27" ht="17.649999999999999" customHeight="1">
      <c r="A25" s="26">
        <f>A23+1</f>
        <v>44294</v>
      </c>
      <c r="B25" s="231" t="s">
        <v>95</v>
      </c>
      <c r="C25" s="45" t="s">
        <v>183</v>
      </c>
      <c r="D25" s="231" t="s">
        <v>49</v>
      </c>
      <c r="E25" s="45" t="s">
        <v>286</v>
      </c>
      <c r="F25" s="231" t="s">
        <v>50</v>
      </c>
      <c r="G25" s="231" t="s">
        <v>351</v>
      </c>
      <c r="H25" s="45" t="s">
        <v>229</v>
      </c>
      <c r="I25" s="237" t="s">
        <v>42</v>
      </c>
      <c r="J25" s="239">
        <v>5.4</v>
      </c>
      <c r="K25" s="239">
        <v>2</v>
      </c>
      <c r="L25" s="239">
        <v>1.7</v>
      </c>
      <c r="M25" s="239">
        <v>1</v>
      </c>
      <c r="N25" s="239"/>
      <c r="O25" s="239">
        <v>1.9</v>
      </c>
      <c r="P25" s="270">
        <f t="shared" ref="P25" si="4">(J25*70+K25*75+L25*25+M25*60+N25*120+O25*45)</f>
        <v>716</v>
      </c>
    </row>
    <row r="26" spans="1:27" s="3" customFormat="1" ht="17.649999999999999" customHeight="1">
      <c r="A26" s="24" t="s">
        <v>21</v>
      </c>
      <c r="B26" s="234"/>
      <c r="C26" s="44" t="s">
        <v>288</v>
      </c>
      <c r="D26" s="234"/>
      <c r="E26" s="44" t="s">
        <v>287</v>
      </c>
      <c r="F26" s="234"/>
      <c r="G26" s="234"/>
      <c r="H26" s="36" t="s">
        <v>182</v>
      </c>
      <c r="I26" s="238"/>
      <c r="J26" s="239"/>
      <c r="K26" s="239"/>
      <c r="L26" s="239"/>
      <c r="M26" s="239"/>
      <c r="N26" s="239"/>
      <c r="O26" s="239"/>
      <c r="P26" s="270" t="e">
        <v>#VALUE!</v>
      </c>
    </row>
    <row r="27" spans="1:27" ht="17.649999999999999" customHeight="1">
      <c r="A27" s="26">
        <f>A25+1</f>
        <v>44295</v>
      </c>
      <c r="B27" s="231" t="s">
        <v>9</v>
      </c>
      <c r="C27" s="67" t="s">
        <v>289</v>
      </c>
      <c r="D27" s="289" t="s">
        <v>53</v>
      </c>
      <c r="E27" s="45" t="s">
        <v>227</v>
      </c>
      <c r="F27" s="289" t="s">
        <v>50</v>
      </c>
      <c r="G27" s="231" t="s">
        <v>352</v>
      </c>
      <c r="H27" s="43" t="s">
        <v>146</v>
      </c>
      <c r="I27" s="295"/>
      <c r="J27" s="239">
        <v>5.3</v>
      </c>
      <c r="K27" s="239">
        <v>2.2999999999999998</v>
      </c>
      <c r="L27" s="239">
        <v>1.8</v>
      </c>
      <c r="M27" s="239"/>
      <c r="N27" s="239"/>
      <c r="O27" s="239">
        <v>2</v>
      </c>
      <c r="P27" s="270">
        <f t="shared" si="2"/>
        <v>678.5</v>
      </c>
      <c r="T27" s="21"/>
    </row>
    <row r="28" spans="1:27" s="3" customFormat="1" ht="17.649999999999999" customHeight="1" thickBot="1">
      <c r="A28" s="27" t="s">
        <v>41</v>
      </c>
      <c r="B28" s="293"/>
      <c r="C28" s="120" t="s">
        <v>290</v>
      </c>
      <c r="D28" s="297"/>
      <c r="E28" s="34" t="s">
        <v>291</v>
      </c>
      <c r="F28" s="297"/>
      <c r="G28" s="293"/>
      <c r="H28" s="34" t="s">
        <v>292</v>
      </c>
      <c r="I28" s="318"/>
      <c r="J28" s="285"/>
      <c r="K28" s="285"/>
      <c r="L28" s="285"/>
      <c r="M28" s="285"/>
      <c r="N28" s="285"/>
      <c r="O28" s="285"/>
      <c r="P28" s="310" t="e">
        <v>#VALUE!</v>
      </c>
      <c r="T28" s="22"/>
    </row>
    <row r="29" spans="1:27" ht="17.649999999999999" customHeight="1">
      <c r="A29" s="28">
        <v>44298</v>
      </c>
      <c r="B29" s="252" t="s">
        <v>39</v>
      </c>
      <c r="C29" s="43" t="s">
        <v>293</v>
      </c>
      <c r="D29" s="232" t="s">
        <v>49</v>
      </c>
      <c r="E29" s="45" t="s">
        <v>58</v>
      </c>
      <c r="F29" s="252" t="s">
        <v>53</v>
      </c>
      <c r="G29" s="252" t="s">
        <v>359</v>
      </c>
      <c r="H29" s="68" t="s">
        <v>368</v>
      </c>
      <c r="I29" s="296" t="s">
        <v>46</v>
      </c>
      <c r="J29" s="288">
        <v>5.4</v>
      </c>
      <c r="K29" s="274">
        <v>2</v>
      </c>
      <c r="L29" s="274">
        <v>1.8</v>
      </c>
      <c r="M29" s="251">
        <v>1</v>
      </c>
      <c r="N29" s="274"/>
      <c r="O29" s="274">
        <v>1.8</v>
      </c>
      <c r="P29" s="269">
        <f t="shared" ref="P29" si="5">(J29*70+K29*75+L29*25+M29*60+N29*120+O29*45)</f>
        <v>714</v>
      </c>
      <c r="R29" s="110"/>
      <c r="S29" s="43"/>
      <c r="T29" s="232"/>
      <c r="V29" s="73"/>
      <c r="W29" s="257"/>
      <c r="X29" s="94"/>
      <c r="Y29" s="257"/>
      <c r="Z29" s="257"/>
      <c r="AA29" s="73"/>
    </row>
    <row r="30" spans="1:27" s="3" customFormat="1" ht="17.649999999999999" customHeight="1">
      <c r="A30" s="24" t="s">
        <v>18</v>
      </c>
      <c r="B30" s="234"/>
      <c r="C30" s="44" t="s">
        <v>294</v>
      </c>
      <c r="D30" s="234"/>
      <c r="E30" s="44" t="s">
        <v>295</v>
      </c>
      <c r="F30" s="234"/>
      <c r="G30" s="234"/>
      <c r="H30" s="66" t="s">
        <v>369</v>
      </c>
      <c r="I30" s="294"/>
      <c r="J30" s="272"/>
      <c r="K30" s="239"/>
      <c r="L30" s="239"/>
      <c r="M30" s="239"/>
      <c r="N30" s="239"/>
      <c r="O30" s="239"/>
      <c r="P30" s="270" t="e">
        <v>#VALUE!</v>
      </c>
      <c r="S30" s="44"/>
      <c r="T30" s="234"/>
      <c r="V30" s="74"/>
      <c r="W30" s="257"/>
      <c r="X30" s="74"/>
      <c r="Y30" s="257"/>
      <c r="Z30" s="257"/>
      <c r="AA30" s="74"/>
    </row>
    <row r="31" spans="1:27" ht="17.649999999999999" customHeight="1">
      <c r="A31" s="25">
        <f>A29+1</f>
        <v>44299</v>
      </c>
      <c r="B31" s="229" t="s">
        <v>221</v>
      </c>
      <c r="C31" s="45" t="s">
        <v>299</v>
      </c>
      <c r="D31" s="231" t="s">
        <v>63</v>
      </c>
      <c r="E31" s="45" t="s">
        <v>370</v>
      </c>
      <c r="F31" s="231" t="s">
        <v>67</v>
      </c>
      <c r="G31" s="232" t="s">
        <v>353</v>
      </c>
      <c r="H31" s="32" t="s">
        <v>177</v>
      </c>
      <c r="I31" s="237"/>
      <c r="J31" s="272">
        <v>5.6</v>
      </c>
      <c r="K31" s="239">
        <v>2</v>
      </c>
      <c r="L31" s="239">
        <v>2</v>
      </c>
      <c r="M31" s="239"/>
      <c r="N31" s="239"/>
      <c r="O31" s="239">
        <v>2.2000000000000002</v>
      </c>
      <c r="P31" s="270">
        <f t="shared" ref="P31" si="6">(J31*70+K31*75+L31*25+M31*60+N31*120+O31*45)</f>
        <v>691</v>
      </c>
      <c r="R31" s="99"/>
      <c r="S31" s="74"/>
    </row>
    <row r="32" spans="1:27" s="10" customFormat="1" ht="17.649999999999999" customHeight="1">
      <c r="A32" s="24" t="s">
        <v>19</v>
      </c>
      <c r="B32" s="290"/>
      <c r="C32" s="44" t="s">
        <v>300</v>
      </c>
      <c r="D32" s="234"/>
      <c r="E32" s="44" t="s">
        <v>371</v>
      </c>
      <c r="F32" s="234"/>
      <c r="G32" s="234"/>
      <c r="H32" s="33" t="s">
        <v>296</v>
      </c>
      <c r="I32" s="238"/>
      <c r="J32" s="272"/>
      <c r="K32" s="239"/>
      <c r="L32" s="239"/>
      <c r="M32" s="239"/>
      <c r="N32" s="239"/>
      <c r="O32" s="239"/>
      <c r="P32" s="270" t="e">
        <v>#VALUE!</v>
      </c>
      <c r="R32" s="100"/>
    </row>
    <row r="33" spans="1:31" ht="17.649999999999999" customHeight="1">
      <c r="A33" s="26">
        <f>A31+1</f>
        <v>44300</v>
      </c>
      <c r="B33" s="259" t="s">
        <v>38</v>
      </c>
      <c r="C33" s="171" t="s">
        <v>69</v>
      </c>
      <c r="D33" s="291" t="s">
        <v>53</v>
      </c>
      <c r="E33" s="189" t="s">
        <v>180</v>
      </c>
      <c r="F33" s="261" t="s">
        <v>52</v>
      </c>
      <c r="G33" s="261" t="s">
        <v>360</v>
      </c>
      <c r="H33" s="171" t="s">
        <v>236</v>
      </c>
      <c r="I33" s="313"/>
      <c r="J33" s="272">
        <v>5.3</v>
      </c>
      <c r="K33" s="239">
        <v>2.2999999999999998</v>
      </c>
      <c r="L33" s="239">
        <v>1.8</v>
      </c>
      <c r="M33" s="239"/>
      <c r="N33" s="239"/>
      <c r="O33" s="239">
        <v>2</v>
      </c>
      <c r="P33" s="270">
        <f t="shared" ref="P33" si="7">(J33*70+K33*75+L33*25+M33*60+N33*120+O33*45)</f>
        <v>678.5</v>
      </c>
      <c r="S33" s="110"/>
    </row>
    <row r="34" spans="1:31" ht="17.649999999999999" customHeight="1">
      <c r="A34" s="24" t="s">
        <v>20</v>
      </c>
      <c r="B34" s="260"/>
      <c r="C34" s="124" t="s">
        <v>297</v>
      </c>
      <c r="D34" s="262"/>
      <c r="E34" s="190" t="s">
        <v>298</v>
      </c>
      <c r="F34" s="262"/>
      <c r="G34" s="262"/>
      <c r="H34" s="124" t="s">
        <v>236</v>
      </c>
      <c r="I34" s="313"/>
      <c r="J34" s="273"/>
      <c r="K34" s="245"/>
      <c r="L34" s="245"/>
      <c r="M34" s="239"/>
      <c r="N34" s="245"/>
      <c r="O34" s="245"/>
      <c r="P34" s="270" t="e">
        <v>#VALUE!</v>
      </c>
      <c r="R34" s="110"/>
      <c r="S34" s="67"/>
      <c r="T34" s="289"/>
    </row>
    <row r="35" spans="1:31" s="2" customFormat="1" ht="17.649999999999999" customHeight="1">
      <c r="A35" s="26">
        <f>A33+1</f>
        <v>44301</v>
      </c>
      <c r="B35" s="229" t="s">
        <v>44</v>
      </c>
      <c r="C35" s="78" t="s">
        <v>302</v>
      </c>
      <c r="D35" s="231" t="s">
        <v>49</v>
      </c>
      <c r="E35" s="45" t="s">
        <v>48</v>
      </c>
      <c r="F35" s="231" t="s">
        <v>50</v>
      </c>
      <c r="G35" s="231" t="s">
        <v>354</v>
      </c>
      <c r="H35" s="45" t="s">
        <v>150</v>
      </c>
      <c r="I35" s="237" t="s">
        <v>42</v>
      </c>
      <c r="J35" s="239">
        <v>5.6</v>
      </c>
      <c r="K35" s="239">
        <v>2.1</v>
      </c>
      <c r="L35" s="239">
        <v>1.8</v>
      </c>
      <c r="M35" s="239">
        <v>1</v>
      </c>
      <c r="N35" s="239"/>
      <c r="O35" s="239">
        <v>1.7</v>
      </c>
      <c r="P35" s="270">
        <f t="shared" ref="P35" si="8">(J35*70+K35*75+L35*25+M35*60+N35*120+O35*45)</f>
        <v>731</v>
      </c>
      <c r="R35" s="73"/>
      <c r="S35" s="66"/>
      <c r="T35" s="254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</row>
    <row r="36" spans="1:31" s="2" customFormat="1" ht="17.649999999999999" customHeight="1">
      <c r="A36" s="24" t="s">
        <v>21</v>
      </c>
      <c r="B36" s="290"/>
      <c r="C36" s="44" t="s">
        <v>303</v>
      </c>
      <c r="D36" s="234"/>
      <c r="E36" s="44" t="s">
        <v>301</v>
      </c>
      <c r="F36" s="234"/>
      <c r="G36" s="234"/>
      <c r="H36" s="44" t="s">
        <v>308</v>
      </c>
      <c r="I36" s="238"/>
      <c r="J36" s="239"/>
      <c r="K36" s="239"/>
      <c r="L36" s="239"/>
      <c r="M36" s="239"/>
      <c r="N36" s="239"/>
      <c r="O36" s="239"/>
      <c r="P36" s="270" t="e">
        <v>#VALUE!</v>
      </c>
      <c r="R36" s="74"/>
      <c r="S36" s="111"/>
      <c r="T36" s="348"/>
      <c r="U36" s="109"/>
      <c r="V36" s="110"/>
      <c r="W36" s="109"/>
      <c r="X36" s="109"/>
      <c r="Y36" s="109"/>
      <c r="Z36" s="109"/>
      <c r="AA36" s="109"/>
      <c r="AB36" s="109"/>
      <c r="AC36" s="109"/>
      <c r="AD36" s="109"/>
      <c r="AE36" s="109"/>
    </row>
    <row r="37" spans="1:31" s="2" customFormat="1" ht="17.649999999999999" customHeight="1">
      <c r="A37" s="26">
        <f>A35+1</f>
        <v>44302</v>
      </c>
      <c r="B37" s="231" t="s">
        <v>9</v>
      </c>
      <c r="C37" s="45" t="s">
        <v>304</v>
      </c>
      <c r="D37" s="231" t="s">
        <v>49</v>
      </c>
      <c r="E37" s="43" t="s">
        <v>306</v>
      </c>
      <c r="F37" s="232" t="s">
        <v>53</v>
      </c>
      <c r="G37" s="231" t="s">
        <v>355</v>
      </c>
      <c r="H37" s="45" t="s">
        <v>239</v>
      </c>
      <c r="I37" s="286"/>
      <c r="J37" s="239">
        <v>5.5</v>
      </c>
      <c r="K37" s="239">
        <v>2.2999999999999998</v>
      </c>
      <c r="L37" s="239">
        <v>1.9</v>
      </c>
      <c r="M37" s="239"/>
      <c r="N37" s="239"/>
      <c r="O37" s="239">
        <v>1.8</v>
      </c>
      <c r="P37" s="270">
        <f t="shared" ref="P37" si="9">(J37*70+K37*75+L37*25+M37*60+N37*120+O37*45)</f>
        <v>686</v>
      </c>
      <c r="R37" s="109"/>
      <c r="S37" s="112"/>
      <c r="T37" s="349"/>
      <c r="U37" s="109"/>
      <c r="V37" s="109"/>
    </row>
    <row r="38" spans="1:31" s="12" customFormat="1" ht="17.649999999999999" customHeight="1" thickBot="1">
      <c r="A38" s="27" t="s">
        <v>8</v>
      </c>
      <c r="B38" s="293"/>
      <c r="C38" s="34" t="s">
        <v>305</v>
      </c>
      <c r="D38" s="293"/>
      <c r="E38" s="44" t="s">
        <v>307</v>
      </c>
      <c r="F38" s="234"/>
      <c r="G38" s="293"/>
      <c r="H38" s="44" t="s">
        <v>391</v>
      </c>
      <c r="I38" s="287"/>
      <c r="J38" s="285"/>
      <c r="K38" s="285"/>
      <c r="L38" s="285"/>
      <c r="M38" s="285"/>
      <c r="N38" s="285"/>
      <c r="O38" s="285"/>
      <c r="P38" s="310" t="e">
        <v>#VALUE!</v>
      </c>
      <c r="R38" s="82"/>
      <c r="S38" s="111"/>
      <c r="T38" s="350"/>
      <c r="U38" s="82"/>
      <c r="V38" s="82"/>
    </row>
    <row r="39" spans="1:31" s="2" customFormat="1" ht="17.649999999999999" customHeight="1">
      <c r="A39" s="28">
        <v>44305</v>
      </c>
      <c r="B39" s="252" t="s">
        <v>39</v>
      </c>
      <c r="C39" s="77" t="s">
        <v>309</v>
      </c>
      <c r="D39" s="231" t="s">
        <v>49</v>
      </c>
      <c r="E39" s="30" t="s">
        <v>220</v>
      </c>
      <c r="F39" s="252" t="s">
        <v>50</v>
      </c>
      <c r="G39" s="252" t="s">
        <v>361</v>
      </c>
      <c r="H39" s="79" t="s">
        <v>173</v>
      </c>
      <c r="I39" s="296" t="s">
        <v>46</v>
      </c>
      <c r="J39" s="288">
        <v>5.3</v>
      </c>
      <c r="K39" s="274">
        <v>2.1</v>
      </c>
      <c r="L39" s="274">
        <v>1.7</v>
      </c>
      <c r="M39" s="251">
        <v>1</v>
      </c>
      <c r="N39" s="274"/>
      <c r="O39" s="274">
        <v>2</v>
      </c>
      <c r="P39" s="269">
        <f t="shared" ref="P39" si="10">(J39*70+K39*75+L39*25+M39*60+N39*120+O39*45)</f>
        <v>721</v>
      </c>
      <c r="R39" s="109"/>
      <c r="S39" s="113"/>
      <c r="T39" s="351"/>
      <c r="U39" s="257"/>
      <c r="V39" s="109"/>
      <c r="W39" s="109"/>
      <c r="X39" s="109"/>
      <c r="Y39" s="109"/>
    </row>
    <row r="40" spans="1:31" s="12" customFormat="1" ht="17.649999999999999" customHeight="1">
      <c r="A40" s="29" t="s">
        <v>22</v>
      </c>
      <c r="B40" s="234"/>
      <c r="C40" s="44" t="s">
        <v>310</v>
      </c>
      <c r="D40" s="234"/>
      <c r="E40" s="44" t="s">
        <v>390</v>
      </c>
      <c r="F40" s="234"/>
      <c r="G40" s="234"/>
      <c r="H40" s="80" t="s">
        <v>174</v>
      </c>
      <c r="I40" s="294"/>
      <c r="J40" s="272"/>
      <c r="K40" s="239"/>
      <c r="L40" s="239"/>
      <c r="M40" s="239"/>
      <c r="N40" s="239"/>
      <c r="O40" s="239"/>
      <c r="P40" s="270" t="e">
        <v>#VALUE!</v>
      </c>
      <c r="R40" s="73"/>
      <c r="S40" s="82"/>
      <c r="T40" s="98"/>
      <c r="U40" s="257"/>
      <c r="V40" s="82"/>
      <c r="W40" s="82"/>
      <c r="X40" s="82"/>
      <c r="Y40" s="82"/>
    </row>
    <row r="41" spans="1:31" s="2" customFormat="1" ht="17.649999999999999" customHeight="1">
      <c r="A41" s="26">
        <f>A39+1</f>
        <v>44306</v>
      </c>
      <c r="B41" s="229" t="s">
        <v>221</v>
      </c>
      <c r="C41" s="78" t="s">
        <v>393</v>
      </c>
      <c r="D41" s="289" t="s">
        <v>49</v>
      </c>
      <c r="E41" s="45" t="s">
        <v>217</v>
      </c>
      <c r="F41" s="289" t="s">
        <v>67</v>
      </c>
      <c r="G41" s="232" t="s">
        <v>356</v>
      </c>
      <c r="H41" s="45" t="s">
        <v>142</v>
      </c>
      <c r="I41" s="294" t="s">
        <v>155</v>
      </c>
      <c r="J41" s="272">
        <v>5.4</v>
      </c>
      <c r="K41" s="239">
        <v>2</v>
      </c>
      <c r="L41" s="239">
        <v>1.8</v>
      </c>
      <c r="M41" s="239"/>
      <c r="N41" s="239">
        <v>0.8</v>
      </c>
      <c r="O41" s="239">
        <v>1.9</v>
      </c>
      <c r="P41" s="270">
        <f t="shared" ref="P41" si="11">(J41*70+K41*75+L41*25+M41*60+N41*120+O41*45)</f>
        <v>754.5</v>
      </c>
      <c r="R41" s="74"/>
      <c r="S41" s="109"/>
      <c r="T41" s="73"/>
      <c r="U41" s="257"/>
      <c r="V41" s="73"/>
      <c r="W41" s="240"/>
      <c r="X41" s="109"/>
      <c r="Y41" s="109"/>
    </row>
    <row r="42" spans="1:31" s="13" customFormat="1" ht="17.649999999999999" customHeight="1">
      <c r="A42" s="24" t="s">
        <v>19</v>
      </c>
      <c r="B42" s="290"/>
      <c r="C42" s="31" t="s">
        <v>394</v>
      </c>
      <c r="D42" s="254"/>
      <c r="E42" s="44" t="s">
        <v>218</v>
      </c>
      <c r="F42" s="254"/>
      <c r="G42" s="234"/>
      <c r="H42" s="44" t="s">
        <v>311</v>
      </c>
      <c r="I42" s="294"/>
      <c r="J42" s="272"/>
      <c r="K42" s="239"/>
      <c r="L42" s="239"/>
      <c r="M42" s="239"/>
      <c r="N42" s="239"/>
      <c r="O42" s="239"/>
      <c r="P42" s="270" t="e">
        <v>#VALUE!</v>
      </c>
      <c r="R42" s="83"/>
      <c r="S42" s="83"/>
      <c r="T42" s="74"/>
      <c r="U42" s="257"/>
      <c r="V42" s="74"/>
      <c r="W42" s="240"/>
      <c r="X42" s="83"/>
      <c r="Y42" s="83"/>
    </row>
    <row r="43" spans="1:31" s="2" customFormat="1" ht="17.649999999999999" customHeight="1">
      <c r="A43" s="25">
        <f>A41+1</f>
        <v>44307</v>
      </c>
      <c r="B43" s="259" t="s">
        <v>38</v>
      </c>
      <c r="C43" s="123" t="s">
        <v>215</v>
      </c>
      <c r="D43" s="291" t="s">
        <v>53</v>
      </c>
      <c r="E43" s="189" t="s">
        <v>312</v>
      </c>
      <c r="F43" s="262" t="s">
        <v>63</v>
      </c>
      <c r="G43" s="261" t="s">
        <v>363</v>
      </c>
      <c r="H43" s="123" t="s">
        <v>237</v>
      </c>
      <c r="I43" s="313"/>
      <c r="J43" s="272">
        <v>5.5</v>
      </c>
      <c r="K43" s="239">
        <v>2.1</v>
      </c>
      <c r="L43" s="239">
        <v>2</v>
      </c>
      <c r="M43" s="239"/>
      <c r="N43" s="239"/>
      <c r="O43" s="239">
        <v>1.8</v>
      </c>
      <c r="P43" s="270">
        <f t="shared" ref="P43" si="12">(J43*70+K43*75+L43*25+M43*60+N43*120+O43*45)</f>
        <v>673.5</v>
      </c>
      <c r="R43" s="109"/>
      <c r="S43" s="109"/>
      <c r="T43" s="109"/>
      <c r="U43" s="109"/>
      <c r="V43" s="109"/>
      <c r="W43" s="109"/>
      <c r="X43" s="109"/>
      <c r="Y43" s="109"/>
    </row>
    <row r="44" spans="1:31" s="12" customFormat="1" ht="17.649999999999999" customHeight="1">
      <c r="A44" s="24" t="s">
        <v>20</v>
      </c>
      <c r="B44" s="260"/>
      <c r="C44" s="124" t="s">
        <v>314</v>
      </c>
      <c r="D44" s="262"/>
      <c r="E44" s="180" t="s">
        <v>313</v>
      </c>
      <c r="F44" s="259"/>
      <c r="G44" s="262"/>
      <c r="H44" s="124" t="s">
        <v>238</v>
      </c>
      <c r="I44" s="313"/>
      <c r="J44" s="273"/>
      <c r="K44" s="245"/>
      <c r="L44" s="245"/>
      <c r="M44" s="239"/>
      <c r="N44" s="245"/>
      <c r="O44" s="245"/>
      <c r="P44" s="270" t="e">
        <v>#VALUE!</v>
      </c>
      <c r="R44" s="82"/>
      <c r="S44" s="82"/>
      <c r="T44" s="82"/>
      <c r="U44" s="82"/>
      <c r="V44" s="82"/>
      <c r="W44" s="82"/>
    </row>
    <row r="45" spans="1:31" s="12" customFormat="1" ht="17.649999999999999" customHeight="1">
      <c r="A45" s="154">
        <f>A43+1</f>
        <v>44308</v>
      </c>
      <c r="B45" s="234" t="s">
        <v>156</v>
      </c>
      <c r="C45" s="78" t="s">
        <v>317</v>
      </c>
      <c r="D45" s="231" t="s">
        <v>60</v>
      </c>
      <c r="E45" s="45" t="s">
        <v>82</v>
      </c>
      <c r="F45" s="231" t="s">
        <v>50</v>
      </c>
      <c r="G45" s="231" t="s">
        <v>352</v>
      </c>
      <c r="H45" s="45" t="s">
        <v>78</v>
      </c>
      <c r="I45" s="237" t="s">
        <v>42</v>
      </c>
      <c r="J45" s="239">
        <v>5.6</v>
      </c>
      <c r="K45" s="239">
        <v>2</v>
      </c>
      <c r="L45" s="239">
        <v>2.1</v>
      </c>
      <c r="M45" s="239">
        <v>1</v>
      </c>
      <c r="N45" s="239"/>
      <c r="O45" s="239">
        <v>1.8</v>
      </c>
      <c r="P45" s="270">
        <f t="shared" ref="P45" si="13">(J45*70+K45*75+L45*25+M45*60+N45*120+O45*45)</f>
        <v>735.5</v>
      </c>
      <c r="R45" s="82"/>
      <c r="S45" s="82"/>
      <c r="T45" s="82"/>
      <c r="U45" s="82"/>
      <c r="V45" s="82"/>
      <c r="W45" s="82"/>
    </row>
    <row r="46" spans="1:31" s="12" customFormat="1" ht="17.649999999999999" customHeight="1">
      <c r="A46" s="155" t="s">
        <v>21</v>
      </c>
      <c r="B46" s="290"/>
      <c r="C46" s="31" t="s">
        <v>318</v>
      </c>
      <c r="D46" s="234"/>
      <c r="E46" s="44" t="s">
        <v>83</v>
      </c>
      <c r="F46" s="234"/>
      <c r="G46" s="234"/>
      <c r="H46" s="44" t="s">
        <v>392</v>
      </c>
      <c r="I46" s="238"/>
      <c r="J46" s="239"/>
      <c r="K46" s="239"/>
      <c r="L46" s="239"/>
      <c r="M46" s="239"/>
      <c r="N46" s="239"/>
      <c r="O46" s="239"/>
      <c r="P46" s="270" t="e">
        <v>#VALUE!</v>
      </c>
      <c r="R46" s="82"/>
      <c r="S46" s="82"/>
      <c r="T46" s="82"/>
      <c r="U46" s="82"/>
      <c r="V46" s="82"/>
      <c r="W46" s="82"/>
    </row>
    <row r="47" spans="1:31" s="2" customFormat="1" ht="17.649999999999999" customHeight="1">
      <c r="A47" s="26">
        <f>A45+1</f>
        <v>44309</v>
      </c>
      <c r="B47" s="229" t="s">
        <v>7</v>
      </c>
      <c r="C47" s="78" t="s">
        <v>316</v>
      </c>
      <c r="D47" s="229" t="s">
        <v>364</v>
      </c>
      <c r="E47" s="45" t="s">
        <v>242</v>
      </c>
      <c r="F47" s="289" t="s">
        <v>51</v>
      </c>
      <c r="G47" s="231" t="s">
        <v>357</v>
      </c>
      <c r="H47" s="45" t="s">
        <v>185</v>
      </c>
      <c r="I47" s="294"/>
      <c r="J47" s="239">
        <v>5.7</v>
      </c>
      <c r="K47" s="239">
        <v>2.2000000000000002</v>
      </c>
      <c r="L47" s="239">
        <v>1.9</v>
      </c>
      <c r="M47" s="239"/>
      <c r="N47" s="239"/>
      <c r="O47" s="239">
        <v>2</v>
      </c>
      <c r="P47" s="270">
        <f t="shared" ref="P47" si="14">(J47*70+K47*75+L47*25+M47*60+N47*120+O47*45)</f>
        <v>701.5</v>
      </c>
      <c r="R47" s="73"/>
      <c r="S47" s="109"/>
      <c r="T47" s="109"/>
      <c r="U47" s="109"/>
      <c r="V47" s="109"/>
      <c r="W47" s="109"/>
    </row>
    <row r="48" spans="1:31" s="12" customFormat="1" ht="17.649999999999999" customHeight="1" thickBot="1">
      <c r="A48" s="71" t="s">
        <v>8</v>
      </c>
      <c r="B48" s="230"/>
      <c r="C48" s="31" t="s">
        <v>315</v>
      </c>
      <c r="D48" s="231"/>
      <c r="E48" s="46" t="s">
        <v>241</v>
      </c>
      <c r="F48" s="292"/>
      <c r="G48" s="293"/>
      <c r="H48" s="46" t="s">
        <v>184</v>
      </c>
      <c r="I48" s="295"/>
      <c r="J48" s="245"/>
      <c r="K48" s="245"/>
      <c r="L48" s="245"/>
      <c r="M48" s="245"/>
      <c r="N48" s="245"/>
      <c r="O48" s="245"/>
      <c r="P48" s="271" t="e">
        <v>#VALUE!</v>
      </c>
      <c r="R48" s="74"/>
      <c r="S48" s="82"/>
      <c r="T48" s="82"/>
      <c r="U48" s="82"/>
      <c r="V48" s="82"/>
      <c r="W48" s="82"/>
    </row>
    <row r="49" spans="1:23" s="2" customFormat="1" ht="17.649999999999999" customHeight="1">
      <c r="A49" s="28">
        <v>44312</v>
      </c>
      <c r="B49" s="255" t="s">
        <v>59</v>
      </c>
      <c r="C49" s="30" t="s">
        <v>319</v>
      </c>
      <c r="D49" s="252" t="s">
        <v>63</v>
      </c>
      <c r="E49" s="216" t="s">
        <v>384</v>
      </c>
      <c r="F49" s="253" t="s">
        <v>53</v>
      </c>
      <c r="G49" s="252" t="s">
        <v>359</v>
      </c>
      <c r="H49" s="30" t="s">
        <v>380</v>
      </c>
      <c r="I49" s="250" t="s">
        <v>42</v>
      </c>
      <c r="J49" s="251">
        <v>5.5</v>
      </c>
      <c r="K49" s="251">
        <v>2</v>
      </c>
      <c r="L49" s="251">
        <v>1.8</v>
      </c>
      <c r="M49" s="251">
        <v>1</v>
      </c>
      <c r="N49" s="251"/>
      <c r="O49" s="251">
        <v>2</v>
      </c>
      <c r="P49" s="269">
        <f t="shared" ref="P49" si="15">(J49*70+K49*75+L49*25+M49*60+N49*120+O49*45)</f>
        <v>730</v>
      </c>
      <c r="R49" s="109"/>
      <c r="S49" s="109"/>
      <c r="T49" s="109"/>
      <c r="U49" s="109"/>
      <c r="V49" s="109"/>
      <c r="W49" s="109"/>
    </row>
    <row r="50" spans="1:23" s="12" customFormat="1" ht="17.649999999999999" customHeight="1">
      <c r="A50" s="29" t="s">
        <v>22</v>
      </c>
      <c r="B50" s="256"/>
      <c r="C50" s="44" t="s">
        <v>320</v>
      </c>
      <c r="D50" s="234"/>
      <c r="E50" s="172" t="s">
        <v>385</v>
      </c>
      <c r="F50" s="254"/>
      <c r="G50" s="234"/>
      <c r="H50" s="44" t="s">
        <v>382</v>
      </c>
      <c r="I50" s="238"/>
      <c r="J50" s="239"/>
      <c r="K50" s="239"/>
      <c r="L50" s="239"/>
      <c r="M50" s="239"/>
      <c r="N50" s="239"/>
      <c r="O50" s="239"/>
      <c r="P50" s="270" t="e">
        <v>#VALUE!</v>
      </c>
      <c r="R50" s="82"/>
      <c r="S50" s="82"/>
      <c r="T50" s="82"/>
      <c r="U50" s="82"/>
      <c r="V50" s="82"/>
      <c r="W50" s="82"/>
    </row>
    <row r="51" spans="1:23" s="2" customFormat="1" ht="17.649999999999999" customHeight="1">
      <c r="A51" s="26">
        <f>A49+1</f>
        <v>44313</v>
      </c>
      <c r="B51" s="231" t="s">
        <v>221</v>
      </c>
      <c r="C51" s="97" t="s">
        <v>325</v>
      </c>
      <c r="D51" s="231" t="s">
        <v>49</v>
      </c>
      <c r="E51" s="77" t="s">
        <v>74</v>
      </c>
      <c r="F51" s="235" t="s">
        <v>364</v>
      </c>
      <c r="G51" s="232" t="s">
        <v>353</v>
      </c>
      <c r="H51" s="78" t="s">
        <v>322</v>
      </c>
      <c r="I51" s="237"/>
      <c r="J51" s="239">
        <v>5.6</v>
      </c>
      <c r="K51" s="239">
        <v>2</v>
      </c>
      <c r="L51" s="239">
        <v>2.2000000000000002</v>
      </c>
      <c r="M51" s="239"/>
      <c r="N51" s="239"/>
      <c r="O51" s="239">
        <v>2.1</v>
      </c>
      <c r="P51" s="270">
        <f t="shared" ref="P51" si="16">(J51*70+K51*75+L51*25+M51*60+N51*120+O51*45)</f>
        <v>691.5</v>
      </c>
      <c r="R51" s="109"/>
      <c r="S51" s="109"/>
      <c r="T51" s="109"/>
      <c r="U51" s="109"/>
      <c r="V51" s="109"/>
      <c r="W51" s="109"/>
    </row>
    <row r="52" spans="1:23" s="12" customFormat="1" ht="17.649999999999999" customHeight="1">
      <c r="A52" s="29" t="s">
        <v>87</v>
      </c>
      <c r="B52" s="233"/>
      <c r="C52" s="97" t="s">
        <v>324</v>
      </c>
      <c r="D52" s="234"/>
      <c r="E52" s="81" t="s">
        <v>323</v>
      </c>
      <c r="F52" s="236"/>
      <c r="G52" s="234"/>
      <c r="H52" s="81" t="s">
        <v>321</v>
      </c>
      <c r="I52" s="238"/>
      <c r="J52" s="239"/>
      <c r="K52" s="239"/>
      <c r="L52" s="239"/>
      <c r="M52" s="239"/>
      <c r="N52" s="239"/>
      <c r="O52" s="239"/>
      <c r="P52" s="270" t="e">
        <v>#VALUE!</v>
      </c>
      <c r="R52" s="82"/>
      <c r="S52" s="82"/>
      <c r="T52" s="82"/>
      <c r="U52" s="82"/>
      <c r="V52" s="82"/>
      <c r="W52" s="82"/>
    </row>
    <row r="53" spans="1:23" s="2" customFormat="1" ht="17.649999999999999" customHeight="1">
      <c r="A53" s="179">
        <f>A51+1</f>
        <v>44314</v>
      </c>
      <c r="B53" s="259" t="s">
        <v>38</v>
      </c>
      <c r="C53" s="183" t="s">
        <v>326</v>
      </c>
      <c r="D53" s="261" t="s">
        <v>86</v>
      </c>
      <c r="E53" s="189" t="s">
        <v>395</v>
      </c>
      <c r="F53" s="263" t="s">
        <v>164</v>
      </c>
      <c r="G53" s="261" t="s">
        <v>362</v>
      </c>
      <c r="H53" s="184" t="s">
        <v>175</v>
      </c>
      <c r="I53" s="197"/>
      <c r="J53" s="239">
        <v>5.4</v>
      </c>
      <c r="K53" s="239">
        <v>1.9</v>
      </c>
      <c r="L53" s="239">
        <v>2.2000000000000002</v>
      </c>
      <c r="M53" s="239"/>
      <c r="N53" s="239"/>
      <c r="O53" s="239">
        <v>2.4</v>
      </c>
      <c r="P53" s="270">
        <f t="shared" ref="P53" si="17">(J53*70+K53*75+L53*25+M53*60+N53*120+O53*45)</f>
        <v>683.5</v>
      </c>
      <c r="R53" s="109"/>
      <c r="S53" s="109"/>
      <c r="T53" s="109"/>
      <c r="U53" s="109"/>
      <c r="V53" s="109"/>
      <c r="W53" s="109"/>
    </row>
    <row r="54" spans="1:23" s="12" customFormat="1" ht="17.649999999999999" customHeight="1">
      <c r="A54" s="29" t="s">
        <v>153</v>
      </c>
      <c r="B54" s="260"/>
      <c r="C54" s="181" t="s">
        <v>159</v>
      </c>
      <c r="D54" s="262"/>
      <c r="E54" s="180" t="s">
        <v>396</v>
      </c>
      <c r="F54" s="264"/>
      <c r="G54" s="262"/>
      <c r="H54" s="182" t="s">
        <v>332</v>
      </c>
      <c r="I54" s="209"/>
      <c r="J54" s="245"/>
      <c r="K54" s="245"/>
      <c r="L54" s="245"/>
      <c r="M54" s="245"/>
      <c r="N54" s="245"/>
      <c r="O54" s="245"/>
      <c r="P54" s="271" t="e">
        <v>#VALUE!</v>
      </c>
    </row>
    <row r="55" spans="1:23" s="2" customFormat="1" ht="17.649999999999999" customHeight="1">
      <c r="A55" s="179">
        <f>A53+1</f>
        <v>44315</v>
      </c>
      <c r="B55" s="241" t="s">
        <v>157</v>
      </c>
      <c r="C55" s="185" t="s">
        <v>334</v>
      </c>
      <c r="D55" s="231" t="s">
        <v>63</v>
      </c>
      <c r="E55" s="125" t="s">
        <v>245</v>
      </c>
      <c r="F55" s="235" t="s">
        <v>365</v>
      </c>
      <c r="G55" s="231" t="s">
        <v>350</v>
      </c>
      <c r="H55" s="78" t="s">
        <v>248</v>
      </c>
      <c r="I55" s="237" t="s">
        <v>42</v>
      </c>
      <c r="J55" s="239">
        <v>5.6</v>
      </c>
      <c r="K55" s="239">
        <v>2</v>
      </c>
      <c r="L55" s="239">
        <v>2.2000000000000002</v>
      </c>
      <c r="M55" s="239">
        <v>1</v>
      </c>
      <c r="N55" s="239"/>
      <c r="O55" s="239">
        <v>2.1</v>
      </c>
      <c r="P55" s="270">
        <f t="shared" ref="P55" si="18">(J55*70+K55*75+L55*25+M55*60+N55*120+O55*45)</f>
        <v>751.5</v>
      </c>
    </row>
    <row r="56" spans="1:23" s="12" customFormat="1" ht="17.649999999999999" customHeight="1">
      <c r="A56" s="206" t="s">
        <v>154</v>
      </c>
      <c r="B56" s="242"/>
      <c r="C56" s="207" t="s">
        <v>333</v>
      </c>
      <c r="D56" s="232"/>
      <c r="E56" s="218" t="s">
        <v>246</v>
      </c>
      <c r="F56" s="243"/>
      <c r="G56" s="232"/>
      <c r="H56" s="208" t="s">
        <v>331</v>
      </c>
      <c r="I56" s="244"/>
      <c r="J56" s="245"/>
      <c r="K56" s="245"/>
      <c r="L56" s="245"/>
      <c r="M56" s="245"/>
      <c r="N56" s="245"/>
      <c r="O56" s="245"/>
      <c r="P56" s="271" t="e">
        <v>#VALUE!</v>
      </c>
    </row>
    <row r="57" spans="1:23" s="12" customFormat="1" ht="17.649999999999999" customHeight="1">
      <c r="A57" s="179">
        <f>A55+1</f>
        <v>44316</v>
      </c>
      <c r="B57" s="229" t="s">
        <v>7</v>
      </c>
      <c r="C57" s="214" t="s">
        <v>327</v>
      </c>
      <c r="D57" s="246" t="s">
        <v>60</v>
      </c>
      <c r="E57" s="125" t="s">
        <v>225</v>
      </c>
      <c r="F57" s="235" t="s">
        <v>53</v>
      </c>
      <c r="G57" s="231" t="s">
        <v>355</v>
      </c>
      <c r="H57" s="219" t="s">
        <v>249</v>
      </c>
      <c r="I57" s="210"/>
      <c r="J57" s="239">
        <v>5.5</v>
      </c>
      <c r="K57" s="239">
        <v>2.1</v>
      </c>
      <c r="L57" s="239">
        <v>2.2000000000000002</v>
      </c>
      <c r="M57" s="239"/>
      <c r="N57" s="239"/>
      <c r="O57" s="239">
        <v>2.2999999999999998</v>
      </c>
      <c r="P57" s="270">
        <f t="shared" ref="P57" si="19">(J57*70+K57*75+L57*25+M57*60+N57*120+O57*45)</f>
        <v>701</v>
      </c>
    </row>
    <row r="58" spans="1:23" s="12" customFormat="1" ht="17.649999999999999" customHeight="1" thickBot="1">
      <c r="A58" s="101" t="s">
        <v>219</v>
      </c>
      <c r="B58" s="347"/>
      <c r="C58" s="211" t="s">
        <v>328</v>
      </c>
      <c r="D58" s="247"/>
      <c r="E58" s="122" t="s">
        <v>329</v>
      </c>
      <c r="F58" s="248"/>
      <c r="G58" s="293"/>
      <c r="H58" s="212" t="s">
        <v>330</v>
      </c>
      <c r="I58" s="213"/>
      <c r="J58" s="285"/>
      <c r="K58" s="285"/>
      <c r="L58" s="285"/>
      <c r="M58" s="285"/>
      <c r="N58" s="285"/>
      <c r="O58" s="285"/>
      <c r="P58" s="310" t="e">
        <v>#VALUE!</v>
      </c>
    </row>
    <row r="59" spans="1:23" s="16" customFormat="1" ht="14.25" customHeight="1">
      <c r="A59" s="283" t="s">
        <v>23</v>
      </c>
      <c r="B59" s="284"/>
      <c r="C59" s="281" t="s">
        <v>24</v>
      </c>
      <c r="D59" s="281"/>
      <c r="E59" s="107" t="s">
        <v>25</v>
      </c>
      <c r="F59" s="281" t="s">
        <v>26</v>
      </c>
      <c r="G59" s="281"/>
      <c r="H59" s="107" t="s">
        <v>27</v>
      </c>
      <c r="I59" s="281" t="s">
        <v>28</v>
      </c>
      <c r="J59" s="281"/>
      <c r="K59" s="281"/>
      <c r="L59" s="281" t="s">
        <v>29</v>
      </c>
      <c r="M59" s="281"/>
      <c r="N59" s="281" t="s">
        <v>30</v>
      </c>
      <c r="O59" s="281"/>
      <c r="P59" s="346"/>
      <c r="Q59" s="14"/>
      <c r="R59" s="15"/>
      <c r="S59" s="15"/>
    </row>
    <row r="60" spans="1:23" s="17" customFormat="1" ht="14.65" customHeight="1">
      <c r="A60" s="265" t="s">
        <v>31</v>
      </c>
      <c r="B60" s="266"/>
      <c r="C60" s="267">
        <v>670</v>
      </c>
      <c r="D60" s="267" t="s">
        <v>32</v>
      </c>
      <c r="E60" s="106">
        <v>4.5</v>
      </c>
      <c r="F60" s="279">
        <v>2</v>
      </c>
      <c r="G60" s="279"/>
      <c r="H60" s="106">
        <v>1.5</v>
      </c>
      <c r="I60" s="267" t="s">
        <v>6</v>
      </c>
      <c r="J60" s="267"/>
      <c r="K60" s="267" t="s">
        <v>32</v>
      </c>
      <c r="L60" s="267" t="s">
        <v>6</v>
      </c>
      <c r="M60" s="267"/>
      <c r="N60" s="267">
        <v>2</v>
      </c>
      <c r="O60" s="267"/>
      <c r="P60" s="345"/>
      <c r="Q60" s="18"/>
    </row>
    <row r="61" spans="1:23" s="17" customFormat="1" ht="14.25" customHeight="1">
      <c r="A61" s="265" t="s">
        <v>33</v>
      </c>
      <c r="B61" s="266"/>
      <c r="C61" s="267">
        <v>770</v>
      </c>
      <c r="D61" s="267" t="s">
        <v>32</v>
      </c>
      <c r="E61" s="106">
        <v>5</v>
      </c>
      <c r="F61" s="279">
        <v>2</v>
      </c>
      <c r="G61" s="279"/>
      <c r="H61" s="106">
        <v>2</v>
      </c>
      <c r="I61" s="267" t="s">
        <v>6</v>
      </c>
      <c r="J61" s="267"/>
      <c r="K61" s="267" t="s">
        <v>32</v>
      </c>
      <c r="L61" s="267" t="s">
        <v>6</v>
      </c>
      <c r="M61" s="267"/>
      <c r="N61" s="267">
        <v>2.5</v>
      </c>
      <c r="O61" s="267"/>
      <c r="P61" s="345"/>
    </row>
    <row r="62" spans="1:23" s="17" customFormat="1" ht="14.65" hidden="1" customHeight="1" thickBot="1">
      <c r="A62" s="275" t="s">
        <v>37</v>
      </c>
      <c r="B62" s="276"/>
      <c r="C62" s="277">
        <v>860</v>
      </c>
      <c r="D62" s="277" t="s">
        <v>32</v>
      </c>
      <c r="E62" s="105">
        <v>5.5</v>
      </c>
      <c r="F62" s="280">
        <v>2.5</v>
      </c>
      <c r="G62" s="280"/>
      <c r="H62" s="105">
        <v>2</v>
      </c>
      <c r="I62" s="277" t="s">
        <v>6</v>
      </c>
      <c r="J62" s="277"/>
      <c r="K62" s="277" t="s">
        <v>32</v>
      </c>
      <c r="L62" s="277" t="s">
        <v>6</v>
      </c>
      <c r="M62" s="277"/>
      <c r="N62" s="277">
        <v>2.5</v>
      </c>
      <c r="O62" s="277"/>
      <c r="P62" s="278"/>
    </row>
    <row r="63" spans="1:23" s="17" customFormat="1" ht="14.65" customHeight="1">
      <c r="A63" s="64" t="s">
        <v>34</v>
      </c>
      <c r="B63" s="56"/>
      <c r="C63" s="57"/>
      <c r="D63" s="58"/>
      <c r="E63" s="58"/>
      <c r="F63" s="58"/>
      <c r="G63" s="57"/>
      <c r="H63" s="57"/>
      <c r="I63" s="58"/>
      <c r="J63" s="56"/>
      <c r="K63" s="56"/>
      <c r="L63" s="56"/>
      <c r="M63" s="56"/>
      <c r="N63" s="56"/>
      <c r="O63" s="59"/>
      <c r="P63" s="58"/>
      <c r="Q63" s="18"/>
    </row>
    <row r="64" spans="1:23" s="17" customFormat="1" ht="14.65" customHeight="1">
      <c r="A64" s="53" t="s">
        <v>35</v>
      </c>
      <c r="B64" s="60"/>
      <c r="C64" s="61"/>
      <c r="D64" s="60"/>
      <c r="E64" s="60"/>
      <c r="F64" s="60"/>
      <c r="G64" s="61"/>
      <c r="H64" s="61"/>
      <c r="I64" s="60"/>
      <c r="J64" s="60"/>
      <c r="K64" s="60"/>
      <c r="L64" s="60"/>
      <c r="M64" s="60"/>
      <c r="N64" s="60"/>
      <c r="O64" s="62"/>
      <c r="P64" s="60"/>
      <c r="Q64" s="18"/>
    </row>
    <row r="65" spans="1:16" ht="14.65" customHeight="1">
      <c r="A65" s="102"/>
      <c r="B65" s="60"/>
      <c r="C65" s="102" t="s">
        <v>61</v>
      </c>
      <c r="D65" s="60"/>
      <c r="E65" s="103" t="s">
        <v>62</v>
      </c>
      <c r="F65" s="60"/>
      <c r="G65" s="60"/>
      <c r="H65" s="60"/>
      <c r="I65" s="63" t="s">
        <v>36</v>
      </c>
      <c r="J65" s="60"/>
      <c r="K65" s="60"/>
      <c r="L65" s="60"/>
      <c r="M65" s="60"/>
      <c r="N65" s="60"/>
      <c r="O65" s="60"/>
      <c r="P65" s="60"/>
    </row>
    <row r="66" spans="1:16" ht="21" customHeight="1">
      <c r="A66" s="54"/>
      <c r="B66" s="60"/>
      <c r="C66" s="61"/>
      <c r="D66" s="60"/>
      <c r="E66" s="60"/>
      <c r="F66" s="60"/>
      <c r="G66" s="61"/>
      <c r="H66" s="61"/>
      <c r="I66" s="58"/>
      <c r="J66" s="60"/>
      <c r="K66" s="60"/>
      <c r="L66" s="60"/>
      <c r="M66" s="60"/>
      <c r="N66" s="60"/>
      <c r="O66" s="62"/>
      <c r="P66" s="60"/>
    </row>
    <row r="67" spans="1:16" ht="21" customHeight="1">
      <c r="A67" s="55"/>
      <c r="B67" s="48"/>
      <c r="C67" s="49"/>
      <c r="D67" s="47"/>
      <c r="E67" s="47"/>
      <c r="F67" s="47"/>
      <c r="G67" s="49"/>
      <c r="H67" s="49"/>
      <c r="I67" s="60"/>
      <c r="J67" s="50"/>
      <c r="K67" s="50"/>
      <c r="L67" s="50"/>
      <c r="M67" s="50"/>
      <c r="N67" s="50"/>
      <c r="O67" s="51"/>
      <c r="P67" s="52"/>
    </row>
  </sheetData>
  <sheetProtection selectLockedCells="1" selectUnlockedCells="1"/>
  <mergeCells count="351">
    <mergeCell ref="T38:T39"/>
    <mergeCell ref="F55:F56"/>
    <mergeCell ref="G55:G56"/>
    <mergeCell ref="J55:J56"/>
    <mergeCell ref="K53:K54"/>
    <mergeCell ref="L53:L54"/>
    <mergeCell ref="M53:M54"/>
    <mergeCell ref="N53:N54"/>
    <mergeCell ref="O53:O54"/>
    <mergeCell ref="P53:P54"/>
    <mergeCell ref="F53:F54"/>
    <mergeCell ref="G53:G54"/>
    <mergeCell ref="K55:K56"/>
    <mergeCell ref="L55:L56"/>
    <mergeCell ref="M55:M56"/>
    <mergeCell ref="N55:N56"/>
    <mergeCell ref="O55:O56"/>
    <mergeCell ref="P55:P56"/>
    <mergeCell ref="B55:B56"/>
    <mergeCell ref="D55:D56"/>
    <mergeCell ref="A62:B62"/>
    <mergeCell ref="C62:D62"/>
    <mergeCell ref="F62:G62"/>
    <mergeCell ref="I62:K62"/>
    <mergeCell ref="L62:M62"/>
    <mergeCell ref="I55:I56"/>
    <mergeCell ref="J53:J54"/>
    <mergeCell ref="B53:B54"/>
    <mergeCell ref="D53:D54"/>
    <mergeCell ref="G57:G58"/>
    <mergeCell ref="J57:J58"/>
    <mergeCell ref="D57:D58"/>
    <mergeCell ref="F57:F58"/>
    <mergeCell ref="L57:L58"/>
    <mergeCell ref="M57:M58"/>
    <mergeCell ref="N62:P62"/>
    <mergeCell ref="A61:B61"/>
    <mergeCell ref="C61:D61"/>
    <mergeCell ref="F61:G61"/>
    <mergeCell ref="I61:K61"/>
    <mergeCell ref="L61:M61"/>
    <mergeCell ref="N61:P61"/>
    <mergeCell ref="N57:N58"/>
    <mergeCell ref="O57:O58"/>
    <mergeCell ref="P57:P58"/>
    <mergeCell ref="K57:K58"/>
    <mergeCell ref="A59:B59"/>
    <mergeCell ref="C59:D59"/>
    <mergeCell ref="F59:G59"/>
    <mergeCell ref="I59:K59"/>
    <mergeCell ref="L59:M59"/>
    <mergeCell ref="N59:P59"/>
    <mergeCell ref="A60:B60"/>
    <mergeCell ref="C60:D60"/>
    <mergeCell ref="F60:G60"/>
    <mergeCell ref="I60:K60"/>
    <mergeCell ref="L60:M60"/>
    <mergeCell ref="N60:P60"/>
    <mergeCell ref="B57:B58"/>
    <mergeCell ref="N51:N52"/>
    <mergeCell ref="O51:O52"/>
    <mergeCell ref="P51:P52"/>
    <mergeCell ref="B51:B52"/>
    <mergeCell ref="D51:D52"/>
    <mergeCell ref="F51:F52"/>
    <mergeCell ref="G51:G52"/>
    <mergeCell ref="I51:I52"/>
    <mergeCell ref="J51:J52"/>
    <mergeCell ref="K51:K52"/>
    <mergeCell ref="L51:L52"/>
    <mergeCell ref="M51:M52"/>
    <mergeCell ref="N49:N50"/>
    <mergeCell ref="O49:O50"/>
    <mergeCell ref="P49:P50"/>
    <mergeCell ref="B49:B50"/>
    <mergeCell ref="D49:D50"/>
    <mergeCell ref="F49:F50"/>
    <mergeCell ref="G49:G50"/>
    <mergeCell ref="I49:I50"/>
    <mergeCell ref="J49:J50"/>
    <mergeCell ref="L49:L50"/>
    <mergeCell ref="K49:K50"/>
    <mergeCell ref="M49:M50"/>
    <mergeCell ref="K47:K48"/>
    <mergeCell ref="L47:L48"/>
    <mergeCell ref="M47:M48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K45:K46"/>
    <mergeCell ref="L45:L46"/>
    <mergeCell ref="M45:M46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J43:J44"/>
    <mergeCell ref="P39:P40"/>
    <mergeCell ref="U39:U40"/>
    <mergeCell ref="B41:B42"/>
    <mergeCell ref="D41:D42"/>
    <mergeCell ref="F41:F42"/>
    <mergeCell ref="G41:G42"/>
    <mergeCell ref="I41:I42"/>
    <mergeCell ref="J41:J42"/>
    <mergeCell ref="K41:K42"/>
    <mergeCell ref="L41:L42"/>
    <mergeCell ref="J39:J40"/>
    <mergeCell ref="K39:K40"/>
    <mergeCell ref="L39:L40"/>
    <mergeCell ref="M39:M40"/>
    <mergeCell ref="N39:N40"/>
    <mergeCell ref="O39:O40"/>
    <mergeCell ref="K43:K44"/>
    <mergeCell ref="L43:L44"/>
    <mergeCell ref="M43:M44"/>
    <mergeCell ref="N43:N44"/>
    <mergeCell ref="O43:O44"/>
    <mergeCell ref="P43:P44"/>
    <mergeCell ref="M41:M42"/>
    <mergeCell ref="B39:B40"/>
    <mergeCell ref="D39:D40"/>
    <mergeCell ref="F39:F40"/>
    <mergeCell ref="G39:G40"/>
    <mergeCell ref="I39:I40"/>
    <mergeCell ref="B43:B44"/>
    <mergeCell ref="D43:D44"/>
    <mergeCell ref="F43:F44"/>
    <mergeCell ref="G43:G44"/>
    <mergeCell ref="I43:I44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Y29:Y30"/>
    <mergeCell ref="Z29:Z30"/>
    <mergeCell ref="M29:M30"/>
    <mergeCell ref="N29:N30"/>
    <mergeCell ref="O29:O30"/>
    <mergeCell ref="P29:P30"/>
    <mergeCell ref="T29:T30"/>
    <mergeCell ref="B31:B32"/>
    <mergeCell ref="D31:D32"/>
    <mergeCell ref="F31:F32"/>
    <mergeCell ref="G31:G32"/>
    <mergeCell ref="I31:I32"/>
    <mergeCell ref="J31:J32"/>
    <mergeCell ref="K31:K32"/>
    <mergeCell ref="K29:K30"/>
    <mergeCell ref="L29:L30"/>
    <mergeCell ref="B29:B30"/>
    <mergeCell ref="D29:D30"/>
    <mergeCell ref="F29:F30"/>
    <mergeCell ref="G29:G30"/>
    <mergeCell ref="I29:I30"/>
    <mergeCell ref="J29:J30"/>
    <mergeCell ref="L31:L32"/>
    <mergeCell ref="B17:P20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G21:G22"/>
    <mergeCell ref="I21:I22"/>
    <mergeCell ref="J21:J22"/>
    <mergeCell ref="K21:K22"/>
    <mergeCell ref="L21:L22"/>
    <mergeCell ref="M21:M22"/>
    <mergeCell ref="N21:N22"/>
    <mergeCell ref="O21:O22"/>
    <mergeCell ref="P21:P22"/>
    <mergeCell ref="B23:B24"/>
    <mergeCell ref="D23:D24"/>
    <mergeCell ref="L15:L16"/>
    <mergeCell ref="M15:M16"/>
    <mergeCell ref="N15:N16"/>
    <mergeCell ref="O15:O16"/>
    <mergeCell ref="P15:P16"/>
    <mergeCell ref="M11:M12"/>
    <mergeCell ref="B15:B16"/>
    <mergeCell ref="D15:D16"/>
    <mergeCell ref="F15:F16"/>
    <mergeCell ref="G15:G16"/>
    <mergeCell ref="J15:J16"/>
    <mergeCell ref="K15:K16"/>
    <mergeCell ref="I15:I16"/>
    <mergeCell ref="B9:B10"/>
    <mergeCell ref="D9:D10"/>
    <mergeCell ref="F9:F10"/>
    <mergeCell ref="G9:G10"/>
    <mergeCell ref="I9:I10"/>
    <mergeCell ref="S12:S13"/>
    <mergeCell ref="B13:B14"/>
    <mergeCell ref="D13:D14"/>
    <mergeCell ref="F13:F14"/>
    <mergeCell ref="G13:G14"/>
    <mergeCell ref="I13:I14"/>
    <mergeCell ref="J13:J14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J9:J10"/>
    <mergeCell ref="K9:K10"/>
    <mergeCell ref="L9:L10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R4:R5"/>
    <mergeCell ref="F7:F8"/>
    <mergeCell ref="G7:G8"/>
    <mergeCell ref="I7:I8"/>
    <mergeCell ref="J7:J8"/>
    <mergeCell ref="K7:K8"/>
    <mergeCell ref="L7:L8"/>
    <mergeCell ref="M7:M8"/>
    <mergeCell ref="A1:P1"/>
    <mergeCell ref="B2:P2"/>
    <mergeCell ref="B3:P3"/>
    <mergeCell ref="C4:D4"/>
    <mergeCell ref="E4:F4"/>
    <mergeCell ref="N7:N8"/>
    <mergeCell ref="O7:O8"/>
    <mergeCell ref="P7:P8"/>
    <mergeCell ref="B7:B8"/>
    <mergeCell ref="D7:D8"/>
    <mergeCell ref="J5:J6"/>
    <mergeCell ref="K5:K6"/>
    <mergeCell ref="L5:L6"/>
    <mergeCell ref="M5:M6"/>
    <mergeCell ref="M9:M10"/>
    <mergeCell ref="N9:N10"/>
    <mergeCell ref="O9:O10"/>
    <mergeCell ref="K13:K14"/>
    <mergeCell ref="L13:L14"/>
    <mergeCell ref="M13:M14"/>
    <mergeCell ref="N13:N14"/>
    <mergeCell ref="O13:O14"/>
    <mergeCell ref="P13:P14"/>
    <mergeCell ref="N11:N12"/>
    <mergeCell ref="O11:O12"/>
    <mergeCell ref="P11:P12"/>
    <mergeCell ref="U41:U42"/>
    <mergeCell ref="W41:W42"/>
    <mergeCell ref="K27:K28"/>
    <mergeCell ref="L27:L28"/>
    <mergeCell ref="M27:M28"/>
    <mergeCell ref="N27:N28"/>
    <mergeCell ref="O27:O28"/>
    <mergeCell ref="P27:P28"/>
    <mergeCell ref="M31:M32"/>
    <mergeCell ref="N31:N32"/>
    <mergeCell ref="O31:O32"/>
    <mergeCell ref="P31:P32"/>
    <mergeCell ref="N35:N36"/>
    <mergeCell ref="O35:O36"/>
    <mergeCell ref="P35:P36"/>
    <mergeCell ref="N37:N38"/>
    <mergeCell ref="O37:O38"/>
    <mergeCell ref="P37:P38"/>
    <mergeCell ref="N41:N42"/>
    <mergeCell ref="O41:O42"/>
    <mergeCell ref="P41:P42"/>
    <mergeCell ref="W29:W30"/>
    <mergeCell ref="T34:T35"/>
    <mergeCell ref="T36:T37"/>
    <mergeCell ref="P23:P24"/>
    <mergeCell ref="B21:B22"/>
    <mergeCell ref="D21:D22"/>
    <mergeCell ref="F21:F22"/>
    <mergeCell ref="B27:B28"/>
    <mergeCell ref="D27:D28"/>
    <mergeCell ref="F27:F28"/>
    <mergeCell ref="G27:G28"/>
    <mergeCell ref="I27:I28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J27:J28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I62"/>
  <sheetViews>
    <sheetView tabSelected="1" view="pageBreakPreview" zoomScale="90" zoomScaleNormal="100" zoomScaleSheetLayoutView="90" workbookViewId="0">
      <selection sqref="A1:R50"/>
    </sheetView>
  </sheetViews>
  <sheetFormatPr defaultColWidth="8.875" defaultRowHeight="21" customHeight="1"/>
  <cols>
    <col min="1" max="1" width="8.625" style="4" customWidth="1"/>
    <col min="2" max="2" width="31.75" style="158" customWidth="1"/>
    <col min="3" max="3" width="10.625" style="5" customWidth="1"/>
    <col min="4" max="4" width="25.625" style="1" customWidth="1"/>
    <col min="5" max="5" width="3.875" style="1" bestFit="1" customWidth="1"/>
    <col min="6" max="6" width="25.625" style="1" customWidth="1"/>
    <col min="7" max="7" width="3.875" style="1" bestFit="1" customWidth="1"/>
    <col min="8" max="8" width="11" style="1" customWidth="1"/>
    <col min="9" max="9" width="25.625" style="1" customWidth="1"/>
    <col min="10" max="10" width="5.75" style="1" customWidth="1"/>
    <col min="11" max="11" width="27.875" style="158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7" customWidth="1"/>
    <col min="19" max="19" width="8.875" style="1" customWidth="1"/>
    <col min="20" max="16384" width="8.875" style="1"/>
  </cols>
  <sheetData>
    <row r="1" spans="1:35" s="2" customFormat="1" ht="25.5" customHeight="1" thickBot="1">
      <c r="A1" s="361" t="s">
        <v>210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1"/>
      <c r="T1" s="1"/>
      <c r="U1" s="1"/>
      <c r="V1" s="1"/>
      <c r="W1" s="1"/>
      <c r="X1" s="1"/>
      <c r="Y1" s="1"/>
    </row>
    <row r="2" spans="1:35" s="134" customFormat="1" ht="16.5" customHeight="1" thickBot="1">
      <c r="A2" s="37" t="s">
        <v>0</v>
      </c>
      <c r="B2" s="126" t="s">
        <v>97</v>
      </c>
      <c r="C2" s="167" t="s">
        <v>136</v>
      </c>
      <c r="D2" s="362" t="s">
        <v>137</v>
      </c>
      <c r="E2" s="363"/>
      <c r="F2" s="362" t="s">
        <v>138</v>
      </c>
      <c r="G2" s="364"/>
      <c r="H2" s="168" t="s">
        <v>139</v>
      </c>
      <c r="I2" s="169" t="s">
        <v>140</v>
      </c>
      <c r="J2" s="170" t="s">
        <v>141</v>
      </c>
      <c r="K2" s="127" t="s">
        <v>98</v>
      </c>
      <c r="L2" s="128" t="s">
        <v>11</v>
      </c>
      <c r="M2" s="41" t="s">
        <v>12</v>
      </c>
      <c r="N2" s="41" t="s">
        <v>99</v>
      </c>
      <c r="O2" s="41" t="s">
        <v>14</v>
      </c>
      <c r="P2" s="41" t="s">
        <v>100</v>
      </c>
      <c r="Q2" s="41" t="s">
        <v>16</v>
      </c>
      <c r="R2" s="42" t="s">
        <v>101</v>
      </c>
      <c r="S2" s="129"/>
      <c r="T2" s="130"/>
      <c r="U2" s="131"/>
      <c r="V2" s="114"/>
      <c r="W2" s="131"/>
      <c r="X2" s="114"/>
      <c r="Y2" s="115"/>
      <c r="Z2" s="131"/>
      <c r="AA2" s="116"/>
      <c r="AB2" s="117"/>
      <c r="AC2" s="117"/>
      <c r="AD2" s="117"/>
      <c r="AE2" s="117"/>
      <c r="AF2" s="117"/>
      <c r="AG2" s="117"/>
      <c r="AH2" s="132"/>
      <c r="AI2" s="133"/>
    </row>
    <row r="3" spans="1:35" ht="17.649999999999999" customHeight="1">
      <c r="A3" s="26">
        <v>44287</v>
      </c>
      <c r="B3" s="135" t="s">
        <v>102</v>
      </c>
      <c r="C3" s="308" t="s">
        <v>45</v>
      </c>
      <c r="D3" s="215" t="s">
        <v>172</v>
      </c>
      <c r="E3" s="308" t="s">
        <v>49</v>
      </c>
      <c r="F3" s="30" t="s">
        <v>70</v>
      </c>
      <c r="G3" s="308" t="s">
        <v>53</v>
      </c>
      <c r="H3" s="308" t="s">
        <v>349</v>
      </c>
      <c r="I3" s="216" t="s">
        <v>280</v>
      </c>
      <c r="J3" s="237" t="s">
        <v>42</v>
      </c>
      <c r="K3" s="142" t="s">
        <v>257</v>
      </c>
      <c r="L3" s="272">
        <v>5.4</v>
      </c>
      <c r="M3" s="239">
        <v>2</v>
      </c>
      <c r="N3" s="239">
        <v>1.8</v>
      </c>
      <c r="O3" s="239">
        <v>1</v>
      </c>
      <c r="P3" s="239"/>
      <c r="Q3" s="239">
        <v>2</v>
      </c>
      <c r="R3" s="270">
        <f t="shared" ref="R3" si="0">(L3*70+M3*75+N3*25+O3*60+P3*120+Q3*45)</f>
        <v>723</v>
      </c>
      <c r="T3" s="118"/>
      <c r="U3" s="140"/>
      <c r="V3" s="129"/>
      <c r="W3" s="129"/>
      <c r="X3" s="129"/>
      <c r="Y3" s="129"/>
    </row>
    <row r="4" spans="1:35" s="3" customFormat="1" ht="17.649999999999999" customHeight="1">
      <c r="A4" s="29" t="s">
        <v>213</v>
      </c>
      <c r="B4" s="136" t="s">
        <v>103</v>
      </c>
      <c r="C4" s="309"/>
      <c r="D4" s="217" t="s">
        <v>366</v>
      </c>
      <c r="E4" s="309"/>
      <c r="F4" s="44" t="s">
        <v>71</v>
      </c>
      <c r="G4" s="309"/>
      <c r="H4" s="309"/>
      <c r="I4" s="172" t="s">
        <v>281</v>
      </c>
      <c r="J4" s="238"/>
      <c r="K4" s="136" t="s">
        <v>258</v>
      </c>
      <c r="L4" s="272"/>
      <c r="M4" s="239"/>
      <c r="N4" s="239"/>
      <c r="O4" s="239"/>
      <c r="P4" s="239"/>
      <c r="Q4" s="239"/>
      <c r="R4" s="270" t="e">
        <v>#VALUE!</v>
      </c>
      <c r="U4" s="130"/>
      <c r="V4" s="130"/>
      <c r="W4" s="137"/>
      <c r="X4" s="137"/>
      <c r="Y4" s="137"/>
    </row>
    <row r="5" spans="1:35" ht="17.649999999999999" customHeight="1">
      <c r="A5" s="26">
        <f>A3+1</f>
        <v>44288</v>
      </c>
      <c r="B5" s="365" t="s">
        <v>152</v>
      </c>
      <c r="C5" s="366"/>
      <c r="D5" s="366"/>
      <c r="E5" s="366"/>
      <c r="F5" s="366"/>
      <c r="G5" s="366"/>
      <c r="H5" s="366"/>
      <c r="I5" s="366"/>
      <c r="J5" s="366"/>
      <c r="K5" s="366"/>
      <c r="L5" s="175"/>
      <c r="M5" s="175"/>
      <c r="N5" s="175"/>
      <c r="O5" s="175"/>
      <c r="P5" s="175"/>
      <c r="Q5" s="175"/>
      <c r="R5" s="176"/>
      <c r="T5" s="129"/>
      <c r="U5" s="140"/>
      <c r="V5" s="140"/>
      <c r="W5" s="129"/>
      <c r="X5" s="129"/>
      <c r="Y5" s="129"/>
    </row>
    <row r="6" spans="1:35" s="10" customFormat="1" ht="17.649999999999999" customHeight="1">
      <c r="A6" s="29" t="s">
        <v>104</v>
      </c>
      <c r="B6" s="367"/>
      <c r="C6" s="368"/>
      <c r="D6" s="368"/>
      <c r="E6" s="368"/>
      <c r="F6" s="368"/>
      <c r="G6" s="368"/>
      <c r="H6" s="368"/>
      <c r="I6" s="368"/>
      <c r="J6" s="368"/>
      <c r="K6" s="368"/>
      <c r="L6" s="175"/>
      <c r="M6" s="175"/>
      <c r="N6" s="175"/>
      <c r="O6" s="175"/>
      <c r="P6" s="175"/>
      <c r="Q6" s="175"/>
      <c r="R6" s="176"/>
      <c r="T6" s="130"/>
      <c r="U6" s="130"/>
      <c r="V6" s="130"/>
      <c r="W6" s="141"/>
      <c r="X6" s="141"/>
      <c r="Y6" s="141"/>
    </row>
    <row r="7" spans="1:35" ht="17.649999999999999" customHeight="1">
      <c r="A7" s="26">
        <f>A5+1</f>
        <v>44289</v>
      </c>
      <c r="B7" s="367"/>
      <c r="C7" s="368"/>
      <c r="D7" s="368"/>
      <c r="E7" s="368"/>
      <c r="F7" s="368"/>
      <c r="G7" s="368"/>
      <c r="H7" s="368"/>
      <c r="I7" s="368"/>
      <c r="J7" s="368"/>
      <c r="K7" s="368"/>
      <c r="L7" s="175"/>
      <c r="M7" s="175"/>
      <c r="N7" s="175"/>
      <c r="O7" s="175"/>
      <c r="P7" s="175"/>
      <c r="Q7" s="175"/>
      <c r="R7" s="176"/>
      <c r="T7" s="130"/>
      <c r="U7" s="130"/>
      <c r="V7" s="140"/>
      <c r="W7" s="129"/>
      <c r="X7" s="129"/>
      <c r="Y7" s="129"/>
    </row>
    <row r="8" spans="1:35" ht="17.649999999999999" customHeight="1" thickBot="1">
      <c r="A8" s="101" t="s">
        <v>214</v>
      </c>
      <c r="B8" s="369"/>
      <c r="C8" s="370"/>
      <c r="D8" s="370"/>
      <c r="E8" s="370"/>
      <c r="F8" s="370"/>
      <c r="G8" s="370"/>
      <c r="H8" s="370"/>
      <c r="I8" s="370"/>
      <c r="J8" s="370"/>
      <c r="K8" s="370"/>
      <c r="L8" s="177"/>
      <c r="M8" s="177"/>
      <c r="N8" s="177"/>
      <c r="O8" s="177"/>
      <c r="P8" s="177"/>
      <c r="Q8" s="177"/>
      <c r="R8" s="178"/>
      <c r="T8" s="130"/>
      <c r="U8" s="130"/>
      <c r="V8" s="257"/>
      <c r="W8" s="129"/>
      <c r="X8" s="129"/>
      <c r="Y8" s="129"/>
    </row>
    <row r="9" spans="1:35" s="2" customFormat="1" ht="17.649999999999999" customHeight="1">
      <c r="A9" s="25">
        <v>44292</v>
      </c>
      <c r="B9" s="135" t="s">
        <v>105</v>
      </c>
      <c r="C9" s="231" t="s">
        <v>222</v>
      </c>
      <c r="D9" s="121" t="s">
        <v>90</v>
      </c>
      <c r="E9" s="289" t="s">
        <v>63</v>
      </c>
      <c r="F9" s="45" t="s">
        <v>84</v>
      </c>
      <c r="G9" s="232" t="s">
        <v>86</v>
      </c>
      <c r="H9" s="232" t="s">
        <v>350</v>
      </c>
      <c r="I9" s="32" t="s">
        <v>76</v>
      </c>
      <c r="J9" s="298" t="s">
        <v>96</v>
      </c>
      <c r="K9" s="138" t="s">
        <v>253</v>
      </c>
      <c r="L9" s="272">
        <v>5.4</v>
      </c>
      <c r="M9" s="239">
        <v>2</v>
      </c>
      <c r="N9" s="239">
        <v>1.8</v>
      </c>
      <c r="O9" s="239"/>
      <c r="P9" s="239">
        <v>0.8</v>
      </c>
      <c r="Q9" s="239">
        <v>1.8</v>
      </c>
      <c r="R9" s="270">
        <f t="shared" ref="R9:R15" si="1">(L9*70+M9*75+N9*25+O9*60+P9*120+Q9*45)</f>
        <v>750</v>
      </c>
      <c r="T9" s="130"/>
      <c r="U9" s="130"/>
      <c r="V9" s="257"/>
      <c r="W9" s="133"/>
      <c r="X9" s="133"/>
      <c r="Y9" s="133"/>
      <c r="Z9" s="116"/>
      <c r="AA9" s="116"/>
      <c r="AB9" s="116"/>
      <c r="AC9" s="116"/>
      <c r="AD9" s="116"/>
      <c r="AE9" s="116"/>
      <c r="AF9" s="116"/>
      <c r="AG9" s="116"/>
    </row>
    <row r="10" spans="1:35" s="2" customFormat="1" ht="17.649999999999999" customHeight="1">
      <c r="A10" s="24" t="s">
        <v>19</v>
      </c>
      <c r="B10" s="136" t="s">
        <v>106</v>
      </c>
      <c r="C10" s="234"/>
      <c r="D10" s="80" t="s">
        <v>168</v>
      </c>
      <c r="E10" s="254"/>
      <c r="F10" s="44" t="s">
        <v>85</v>
      </c>
      <c r="G10" s="234"/>
      <c r="H10" s="234"/>
      <c r="I10" s="33" t="s">
        <v>77</v>
      </c>
      <c r="J10" s="299"/>
      <c r="K10" s="136" t="s">
        <v>254</v>
      </c>
      <c r="L10" s="272"/>
      <c r="M10" s="239"/>
      <c r="N10" s="239"/>
      <c r="O10" s="239"/>
      <c r="P10" s="239"/>
      <c r="Q10" s="239"/>
      <c r="R10" s="270" t="e">
        <v>#VALUE!</v>
      </c>
      <c r="T10" s="130"/>
      <c r="U10" s="130"/>
      <c r="V10" s="133"/>
      <c r="W10" s="133"/>
      <c r="X10" s="131"/>
      <c r="Y10" s="133"/>
      <c r="Z10" s="116"/>
      <c r="AA10" s="116"/>
      <c r="AB10" s="116"/>
      <c r="AC10" s="116"/>
      <c r="AD10" s="116"/>
      <c r="AE10" s="116"/>
      <c r="AF10" s="116"/>
      <c r="AG10" s="116"/>
    </row>
    <row r="11" spans="1:35" s="2" customFormat="1" ht="17.649999999999999" customHeight="1">
      <c r="A11" s="26">
        <f>A9+1</f>
        <v>44293</v>
      </c>
      <c r="B11" s="222" t="s">
        <v>346</v>
      </c>
      <c r="C11" s="261" t="s">
        <v>38</v>
      </c>
      <c r="D11" s="123" t="s">
        <v>144</v>
      </c>
      <c r="E11" s="291" t="s">
        <v>50</v>
      </c>
      <c r="F11" s="189" t="s">
        <v>162</v>
      </c>
      <c r="G11" s="261" t="s">
        <v>49</v>
      </c>
      <c r="H11" s="261" t="s">
        <v>358</v>
      </c>
      <c r="I11" s="171" t="s">
        <v>231</v>
      </c>
      <c r="J11" s="237"/>
      <c r="K11" s="138" t="s">
        <v>107</v>
      </c>
      <c r="L11" s="272">
        <v>5.8</v>
      </c>
      <c r="M11" s="239">
        <v>2.2999999999999998</v>
      </c>
      <c r="N11" s="239">
        <v>1.7</v>
      </c>
      <c r="O11" s="239"/>
      <c r="P11" s="239"/>
      <c r="Q11" s="239">
        <v>1.6</v>
      </c>
      <c r="R11" s="270">
        <f t="shared" ref="R11" si="2">(L11*70+M11*75+N11*25+O11*60+P11*120+Q11*45)</f>
        <v>693</v>
      </c>
      <c r="T11" s="130"/>
      <c r="U11" s="130"/>
      <c r="V11" s="133"/>
      <c r="W11" s="133"/>
      <c r="X11" s="133"/>
      <c r="Y11" s="133"/>
    </row>
    <row r="12" spans="1:35" s="12" customFormat="1" ht="17.649999999999999" customHeight="1">
      <c r="A12" s="24" t="s">
        <v>20</v>
      </c>
      <c r="B12" s="223" t="s">
        <v>347</v>
      </c>
      <c r="C12" s="262"/>
      <c r="D12" s="124" t="s">
        <v>145</v>
      </c>
      <c r="E12" s="262"/>
      <c r="F12" s="190" t="s">
        <v>163</v>
      </c>
      <c r="G12" s="262"/>
      <c r="H12" s="262"/>
      <c r="I12" s="124" t="s">
        <v>232</v>
      </c>
      <c r="J12" s="238"/>
      <c r="K12" s="136"/>
      <c r="L12" s="273"/>
      <c r="M12" s="245"/>
      <c r="N12" s="245"/>
      <c r="O12" s="239"/>
      <c r="P12" s="245"/>
      <c r="Q12" s="245"/>
      <c r="R12" s="270" t="e">
        <v>#VALUE!</v>
      </c>
      <c r="T12" s="130"/>
      <c r="U12" s="130"/>
      <c r="V12" s="94"/>
      <c r="W12" s="257"/>
      <c r="X12" s="143"/>
      <c r="Y12" s="143"/>
    </row>
    <row r="13" spans="1:35" s="144" customFormat="1" ht="17.649999999999999" customHeight="1">
      <c r="A13" s="26">
        <f>A11+1</f>
        <v>44294</v>
      </c>
      <c r="B13" s="138" t="s">
        <v>261</v>
      </c>
      <c r="C13" s="231" t="s">
        <v>95</v>
      </c>
      <c r="D13" s="45" t="s">
        <v>233</v>
      </c>
      <c r="E13" s="231" t="s">
        <v>49</v>
      </c>
      <c r="F13" s="45" t="s">
        <v>204</v>
      </c>
      <c r="G13" s="231" t="s">
        <v>50</v>
      </c>
      <c r="H13" s="231" t="s">
        <v>351</v>
      </c>
      <c r="I13" s="45" t="s">
        <v>229</v>
      </c>
      <c r="J13" s="237" t="s">
        <v>42</v>
      </c>
      <c r="K13" s="166" t="s">
        <v>255</v>
      </c>
      <c r="L13" s="239">
        <v>5.4</v>
      </c>
      <c r="M13" s="239">
        <v>2</v>
      </c>
      <c r="N13" s="239">
        <v>1.7</v>
      </c>
      <c r="O13" s="239">
        <v>1</v>
      </c>
      <c r="P13" s="239"/>
      <c r="Q13" s="239">
        <v>1.9</v>
      </c>
      <c r="R13" s="270">
        <f t="shared" ref="R13" si="3">(L13*70+M13*75+N13*25+O13*60+P13*120+Q13*45)</f>
        <v>716</v>
      </c>
      <c r="T13" s="130"/>
      <c r="U13" s="130"/>
      <c r="V13" s="146"/>
      <c r="W13" s="257"/>
      <c r="X13" s="145"/>
      <c r="Y13" s="145"/>
    </row>
    <row r="14" spans="1:35" s="147" customFormat="1" ht="17.649999999999999" customHeight="1">
      <c r="A14" s="24" t="s">
        <v>21</v>
      </c>
      <c r="B14" s="136" t="s">
        <v>262</v>
      </c>
      <c r="C14" s="234"/>
      <c r="D14" s="44" t="s">
        <v>367</v>
      </c>
      <c r="E14" s="234"/>
      <c r="F14" s="44" t="s">
        <v>205</v>
      </c>
      <c r="G14" s="234"/>
      <c r="H14" s="234"/>
      <c r="I14" s="36" t="s">
        <v>230</v>
      </c>
      <c r="J14" s="238"/>
      <c r="K14" s="220" t="s">
        <v>256</v>
      </c>
      <c r="L14" s="239"/>
      <c r="M14" s="239"/>
      <c r="N14" s="239"/>
      <c r="O14" s="239"/>
      <c r="P14" s="239"/>
      <c r="Q14" s="239"/>
      <c r="R14" s="270" t="e">
        <v>#VALUE!</v>
      </c>
      <c r="T14" s="130"/>
      <c r="U14" s="130"/>
      <c r="V14" s="149"/>
      <c r="W14" s="149"/>
      <c r="X14" s="148"/>
      <c r="Y14" s="148"/>
    </row>
    <row r="15" spans="1:35" s="2" customFormat="1" ht="17.649999999999999" customHeight="1">
      <c r="A15" s="26">
        <f>A13+1</f>
        <v>44295</v>
      </c>
      <c r="B15" s="138" t="s">
        <v>259</v>
      </c>
      <c r="C15" s="231" t="s">
        <v>9</v>
      </c>
      <c r="D15" s="67" t="s">
        <v>64</v>
      </c>
      <c r="E15" s="289" t="s">
        <v>53</v>
      </c>
      <c r="F15" s="45" t="s">
        <v>227</v>
      </c>
      <c r="G15" s="289" t="s">
        <v>50</v>
      </c>
      <c r="H15" s="231" t="s">
        <v>352</v>
      </c>
      <c r="I15" s="43" t="s">
        <v>146</v>
      </c>
      <c r="J15" s="295"/>
      <c r="K15" s="222" t="s">
        <v>344</v>
      </c>
      <c r="L15" s="239">
        <v>5.3</v>
      </c>
      <c r="M15" s="239">
        <v>2.2999999999999998</v>
      </c>
      <c r="N15" s="239">
        <v>1.8</v>
      </c>
      <c r="O15" s="239"/>
      <c r="P15" s="239"/>
      <c r="Q15" s="239">
        <v>2</v>
      </c>
      <c r="R15" s="270">
        <f t="shared" si="1"/>
        <v>678.5</v>
      </c>
      <c r="T15" s="130"/>
      <c r="U15" s="130"/>
      <c r="V15" s="140"/>
      <c r="W15" s="140"/>
      <c r="X15" s="133"/>
      <c r="Y15" s="133"/>
    </row>
    <row r="16" spans="1:35" s="13" customFormat="1" ht="17.649999999999999" customHeight="1" thickBot="1">
      <c r="A16" s="27" t="s">
        <v>41</v>
      </c>
      <c r="B16" s="139" t="s">
        <v>260</v>
      </c>
      <c r="C16" s="293"/>
      <c r="D16" s="120" t="s">
        <v>65</v>
      </c>
      <c r="E16" s="297"/>
      <c r="F16" s="34" t="s">
        <v>228</v>
      </c>
      <c r="G16" s="297"/>
      <c r="H16" s="293"/>
      <c r="I16" s="34" t="s">
        <v>147</v>
      </c>
      <c r="J16" s="318"/>
      <c r="K16" s="223" t="s">
        <v>345</v>
      </c>
      <c r="L16" s="285"/>
      <c r="M16" s="285"/>
      <c r="N16" s="285"/>
      <c r="O16" s="285"/>
      <c r="P16" s="285"/>
      <c r="Q16" s="285"/>
      <c r="R16" s="310" t="e">
        <v>#VALUE!</v>
      </c>
      <c r="T16" s="140"/>
      <c r="U16" s="130"/>
      <c r="V16" s="151"/>
      <c r="W16" s="151"/>
      <c r="X16" s="151"/>
      <c r="Y16" s="151"/>
    </row>
    <row r="17" spans="1:33" s="2" customFormat="1" ht="17.649999999999999" customHeight="1">
      <c r="A17" s="28">
        <v>44298</v>
      </c>
      <c r="B17" s="228" t="s">
        <v>108</v>
      </c>
      <c r="C17" s="252" t="s">
        <v>39</v>
      </c>
      <c r="D17" s="43" t="s">
        <v>66</v>
      </c>
      <c r="E17" s="232" t="s">
        <v>49</v>
      </c>
      <c r="F17" s="45" t="s">
        <v>58</v>
      </c>
      <c r="G17" s="252" t="s">
        <v>53</v>
      </c>
      <c r="H17" s="252" t="s">
        <v>359</v>
      </c>
      <c r="I17" s="68" t="s">
        <v>368</v>
      </c>
      <c r="J17" s="296" t="s">
        <v>46</v>
      </c>
      <c r="K17" s="142" t="s">
        <v>187</v>
      </c>
      <c r="L17" s="288">
        <v>5.4</v>
      </c>
      <c r="M17" s="274">
        <v>2</v>
      </c>
      <c r="N17" s="274">
        <v>1.8</v>
      </c>
      <c r="O17" s="251">
        <v>1</v>
      </c>
      <c r="P17" s="274"/>
      <c r="Q17" s="274">
        <v>1.8</v>
      </c>
      <c r="R17" s="269">
        <f t="shared" ref="R17" si="4">(L17*70+M17*75+N17*25+O17*60+P17*120+Q17*45)</f>
        <v>714</v>
      </c>
      <c r="T17" s="130"/>
      <c r="U17" s="130"/>
      <c r="V17" s="116"/>
      <c r="W17" s="133"/>
      <c r="X17" s="133"/>
      <c r="Y17" s="133"/>
    </row>
    <row r="18" spans="1:33" s="12" customFormat="1" ht="17.649999999999999" customHeight="1">
      <c r="A18" s="24" t="s">
        <v>18</v>
      </c>
      <c r="B18" s="188" t="s">
        <v>109</v>
      </c>
      <c r="C18" s="234"/>
      <c r="D18" s="44" t="s">
        <v>75</v>
      </c>
      <c r="E18" s="234"/>
      <c r="F18" s="44" t="s">
        <v>169</v>
      </c>
      <c r="G18" s="234"/>
      <c r="H18" s="234"/>
      <c r="I18" s="66" t="s">
        <v>369</v>
      </c>
      <c r="J18" s="294"/>
      <c r="K18" s="136"/>
      <c r="L18" s="272"/>
      <c r="M18" s="239"/>
      <c r="N18" s="239"/>
      <c r="O18" s="239"/>
      <c r="P18" s="239"/>
      <c r="Q18" s="239"/>
      <c r="R18" s="270" t="e">
        <v>#VALUE!</v>
      </c>
      <c r="T18" s="130"/>
      <c r="U18" s="130"/>
      <c r="V18" s="82"/>
      <c r="W18" s="133"/>
      <c r="X18" s="133"/>
      <c r="Y18" s="143"/>
    </row>
    <row r="19" spans="1:33" s="2" customFormat="1" ht="17.649999999999999" customHeight="1">
      <c r="A19" s="25">
        <f>A17+1</f>
        <v>44299</v>
      </c>
      <c r="B19" s="222" t="s">
        <v>336</v>
      </c>
      <c r="C19" s="229" t="s">
        <v>221</v>
      </c>
      <c r="D19" s="45" t="s">
        <v>234</v>
      </c>
      <c r="E19" s="231" t="s">
        <v>63</v>
      </c>
      <c r="F19" s="45" t="s">
        <v>370</v>
      </c>
      <c r="G19" s="231" t="s">
        <v>67</v>
      </c>
      <c r="H19" s="232" t="s">
        <v>353</v>
      </c>
      <c r="I19" s="32" t="s">
        <v>177</v>
      </c>
      <c r="J19" s="237"/>
      <c r="K19" s="135" t="s">
        <v>340</v>
      </c>
      <c r="L19" s="272">
        <v>5.6</v>
      </c>
      <c r="M19" s="239">
        <v>2</v>
      </c>
      <c r="N19" s="239">
        <v>2</v>
      </c>
      <c r="O19" s="239"/>
      <c r="P19" s="239"/>
      <c r="Q19" s="239">
        <v>2.2000000000000002</v>
      </c>
      <c r="R19" s="270">
        <f t="shared" ref="R19" si="5">(L19*70+M19*75+N19*25+O19*60+P19*120+Q19*45)</f>
        <v>691</v>
      </c>
      <c r="T19" s="130"/>
      <c r="U19" s="130"/>
      <c r="V19" s="116"/>
      <c r="W19" s="82"/>
      <c r="X19" s="143"/>
      <c r="Y19" s="133"/>
      <c r="Z19" s="116"/>
      <c r="AA19" s="116"/>
      <c r="AB19" s="116"/>
      <c r="AC19" s="116"/>
      <c r="AD19" s="116"/>
      <c r="AE19" s="116"/>
      <c r="AF19" s="116"/>
      <c r="AG19" s="116"/>
    </row>
    <row r="20" spans="1:33" s="2" customFormat="1" ht="17.649999999999999" customHeight="1">
      <c r="A20" s="24" t="s">
        <v>19</v>
      </c>
      <c r="B20" s="223" t="s">
        <v>337</v>
      </c>
      <c r="C20" s="290"/>
      <c r="D20" s="44" t="s">
        <v>235</v>
      </c>
      <c r="E20" s="234"/>
      <c r="F20" s="44" t="s">
        <v>371</v>
      </c>
      <c r="G20" s="234"/>
      <c r="H20" s="234"/>
      <c r="I20" s="33" t="s">
        <v>178</v>
      </c>
      <c r="J20" s="238"/>
      <c r="K20" s="136" t="s">
        <v>341</v>
      </c>
      <c r="L20" s="272"/>
      <c r="M20" s="239"/>
      <c r="N20" s="239"/>
      <c r="O20" s="239"/>
      <c r="P20" s="239"/>
      <c r="Q20" s="239"/>
      <c r="R20" s="270" t="e">
        <v>#VALUE!</v>
      </c>
      <c r="T20" s="130"/>
      <c r="U20" s="130"/>
      <c r="V20" s="116"/>
      <c r="W20" s="94"/>
      <c r="X20" s="143"/>
      <c r="Y20" s="133"/>
      <c r="Z20" s="116"/>
      <c r="AA20" s="116"/>
      <c r="AB20" s="116"/>
      <c r="AC20" s="116"/>
      <c r="AD20" s="116"/>
      <c r="AE20" s="116"/>
      <c r="AF20" s="116"/>
      <c r="AG20" s="116"/>
    </row>
    <row r="21" spans="1:33" s="2" customFormat="1" ht="17.649999999999999" customHeight="1">
      <c r="A21" s="26">
        <f>A19+1</f>
        <v>44300</v>
      </c>
      <c r="B21" s="135" t="s">
        <v>110</v>
      </c>
      <c r="C21" s="259" t="s">
        <v>38</v>
      </c>
      <c r="D21" s="171" t="s">
        <v>69</v>
      </c>
      <c r="E21" s="291" t="s">
        <v>53</v>
      </c>
      <c r="F21" s="189" t="s">
        <v>88</v>
      </c>
      <c r="G21" s="261" t="s">
        <v>52</v>
      </c>
      <c r="H21" s="261" t="s">
        <v>360</v>
      </c>
      <c r="I21" s="171" t="s">
        <v>236</v>
      </c>
      <c r="J21" s="313"/>
      <c r="K21" s="138" t="s">
        <v>107</v>
      </c>
      <c r="L21" s="272">
        <v>5.3</v>
      </c>
      <c r="M21" s="239">
        <v>2.2999999999999998</v>
      </c>
      <c r="N21" s="239">
        <v>1.8</v>
      </c>
      <c r="O21" s="239"/>
      <c r="P21" s="239"/>
      <c r="Q21" s="239">
        <v>2</v>
      </c>
      <c r="R21" s="270">
        <f t="shared" ref="R21" si="6">(L21*70+M21*75+N21*25+O21*60+P21*120+Q21*45)</f>
        <v>678.5</v>
      </c>
      <c r="T21" s="130"/>
      <c r="U21" s="130"/>
      <c r="W21" s="74"/>
      <c r="X21" s="133"/>
      <c r="Y21" s="133"/>
    </row>
    <row r="22" spans="1:33" s="12" customFormat="1" ht="17.649999999999999" customHeight="1">
      <c r="A22" s="24" t="s">
        <v>20</v>
      </c>
      <c r="B22" s="139" t="s">
        <v>111</v>
      </c>
      <c r="C22" s="260"/>
      <c r="D22" s="124" t="s">
        <v>68</v>
      </c>
      <c r="E22" s="262"/>
      <c r="F22" s="190" t="s">
        <v>89</v>
      </c>
      <c r="G22" s="262"/>
      <c r="H22" s="262"/>
      <c r="I22" s="124" t="s">
        <v>236</v>
      </c>
      <c r="J22" s="313"/>
      <c r="K22" s="139"/>
      <c r="L22" s="273"/>
      <c r="M22" s="245"/>
      <c r="N22" s="245"/>
      <c r="O22" s="239"/>
      <c r="P22" s="245"/>
      <c r="Q22" s="245"/>
      <c r="R22" s="270" t="e">
        <v>#VALUE!</v>
      </c>
      <c r="T22" s="130"/>
      <c r="U22" s="130"/>
      <c r="W22" s="73"/>
      <c r="X22" s="133"/>
      <c r="Y22" s="143"/>
    </row>
    <row r="23" spans="1:33" s="144" customFormat="1" ht="17.649999999999999" customHeight="1">
      <c r="A23" s="26">
        <f>A21+1</f>
        <v>44301</v>
      </c>
      <c r="B23" s="222" t="s">
        <v>263</v>
      </c>
      <c r="C23" s="229" t="s">
        <v>44</v>
      </c>
      <c r="D23" s="78" t="s">
        <v>372</v>
      </c>
      <c r="E23" s="231" t="s">
        <v>49</v>
      </c>
      <c r="F23" s="45" t="s">
        <v>48</v>
      </c>
      <c r="G23" s="231" t="s">
        <v>50</v>
      </c>
      <c r="H23" s="231" t="s">
        <v>354</v>
      </c>
      <c r="I23" s="45" t="s">
        <v>150</v>
      </c>
      <c r="J23" s="237" t="s">
        <v>42</v>
      </c>
      <c r="K23" s="222" t="s">
        <v>195</v>
      </c>
      <c r="L23" s="239">
        <v>5.6</v>
      </c>
      <c r="M23" s="239">
        <v>2.1</v>
      </c>
      <c r="N23" s="239">
        <v>1.8</v>
      </c>
      <c r="O23" s="239">
        <v>1</v>
      </c>
      <c r="P23" s="239"/>
      <c r="Q23" s="239">
        <v>1.7</v>
      </c>
      <c r="R23" s="270">
        <f t="shared" ref="R23" si="7">(L23*70+M23*75+N23*25+O23*60+P23*120+Q23*45)</f>
        <v>731</v>
      </c>
      <c r="T23" s="130"/>
      <c r="U23" s="130"/>
      <c r="V23" s="146"/>
      <c r="W23" s="153"/>
      <c r="X23" s="146"/>
      <c r="Y23" s="145"/>
    </row>
    <row r="24" spans="1:33" s="147" customFormat="1" ht="17.649999999999999" customHeight="1">
      <c r="A24" s="24" t="s">
        <v>21</v>
      </c>
      <c r="B24" s="223" t="s">
        <v>264</v>
      </c>
      <c r="C24" s="290"/>
      <c r="D24" s="44" t="s">
        <v>373</v>
      </c>
      <c r="E24" s="234"/>
      <c r="F24" s="44" t="s">
        <v>73</v>
      </c>
      <c r="G24" s="234"/>
      <c r="H24" s="234"/>
      <c r="I24" s="44" t="s">
        <v>151</v>
      </c>
      <c r="J24" s="238"/>
      <c r="K24" s="223" t="s">
        <v>196</v>
      </c>
      <c r="L24" s="239"/>
      <c r="M24" s="239"/>
      <c r="N24" s="239"/>
      <c r="O24" s="239"/>
      <c r="P24" s="239"/>
      <c r="Q24" s="239"/>
      <c r="R24" s="270" t="e">
        <v>#VALUE!</v>
      </c>
      <c r="T24" s="130"/>
      <c r="U24" s="130"/>
      <c r="V24" s="149"/>
      <c r="W24" s="149"/>
      <c r="X24" s="148"/>
      <c r="Y24" s="148"/>
    </row>
    <row r="25" spans="1:33" s="2" customFormat="1" ht="17.649999999999999" customHeight="1">
      <c r="A25" s="26">
        <f>A23+1</f>
        <v>44302</v>
      </c>
      <c r="B25" s="135" t="s">
        <v>206</v>
      </c>
      <c r="C25" s="231" t="s">
        <v>9</v>
      </c>
      <c r="D25" s="45" t="s">
        <v>148</v>
      </c>
      <c r="E25" s="231" t="s">
        <v>49</v>
      </c>
      <c r="F25" s="43" t="s">
        <v>170</v>
      </c>
      <c r="G25" s="232" t="s">
        <v>53</v>
      </c>
      <c r="H25" s="231" t="s">
        <v>355</v>
      </c>
      <c r="I25" s="45" t="s">
        <v>239</v>
      </c>
      <c r="J25" s="286"/>
      <c r="K25" s="138" t="s">
        <v>265</v>
      </c>
      <c r="L25" s="239">
        <v>5.5</v>
      </c>
      <c r="M25" s="239">
        <v>2.2999999999999998</v>
      </c>
      <c r="N25" s="239">
        <v>1.9</v>
      </c>
      <c r="O25" s="239"/>
      <c r="P25" s="239"/>
      <c r="Q25" s="239">
        <v>1.8</v>
      </c>
      <c r="R25" s="270">
        <f t="shared" ref="R25" si="8">(L25*70+M25*75+N25*25+O25*60+P25*120+Q25*45)</f>
        <v>686</v>
      </c>
      <c r="T25" s="133"/>
      <c r="U25" s="150"/>
      <c r="V25" s="140"/>
      <c r="W25" s="140"/>
      <c r="X25" s="133"/>
      <c r="Y25" s="133"/>
    </row>
    <row r="26" spans="1:33" s="13" customFormat="1" ht="17.649999999999999" customHeight="1" thickBot="1">
      <c r="A26" s="27" t="s">
        <v>8</v>
      </c>
      <c r="B26" s="152" t="s">
        <v>207</v>
      </c>
      <c r="C26" s="293"/>
      <c r="D26" s="34" t="s">
        <v>149</v>
      </c>
      <c r="E26" s="293"/>
      <c r="F26" s="44" t="s">
        <v>171</v>
      </c>
      <c r="G26" s="234"/>
      <c r="H26" s="293"/>
      <c r="I26" s="44" t="s">
        <v>240</v>
      </c>
      <c r="J26" s="287"/>
      <c r="K26" s="139" t="s">
        <v>266</v>
      </c>
      <c r="L26" s="285"/>
      <c r="M26" s="285"/>
      <c r="N26" s="285"/>
      <c r="O26" s="285"/>
      <c r="P26" s="285"/>
      <c r="Q26" s="285"/>
      <c r="R26" s="310" t="e">
        <v>#VALUE!</v>
      </c>
      <c r="T26" s="151"/>
      <c r="U26" s="151"/>
      <c r="V26" s="151"/>
      <c r="W26" s="151"/>
      <c r="X26" s="151"/>
      <c r="Y26" s="151"/>
    </row>
    <row r="27" spans="1:33" s="2" customFormat="1" ht="17.649999999999999" customHeight="1" thickBot="1">
      <c r="A27" s="28">
        <v>44305</v>
      </c>
      <c r="B27" s="77" t="s">
        <v>202</v>
      </c>
      <c r="C27" s="252" t="s">
        <v>39</v>
      </c>
      <c r="D27" s="77" t="s">
        <v>165</v>
      </c>
      <c r="E27" s="231" t="s">
        <v>49</v>
      </c>
      <c r="F27" s="30" t="s">
        <v>220</v>
      </c>
      <c r="G27" s="252" t="s">
        <v>50</v>
      </c>
      <c r="H27" s="252" t="s">
        <v>361</v>
      </c>
      <c r="I27" s="79" t="s">
        <v>173</v>
      </c>
      <c r="J27" s="296" t="s">
        <v>46</v>
      </c>
      <c r="K27" s="142" t="s">
        <v>188</v>
      </c>
      <c r="L27" s="288">
        <v>5.3</v>
      </c>
      <c r="M27" s="274">
        <v>2.1</v>
      </c>
      <c r="N27" s="274">
        <v>1.7</v>
      </c>
      <c r="O27" s="251">
        <v>1</v>
      </c>
      <c r="P27" s="274"/>
      <c r="Q27" s="274">
        <v>2</v>
      </c>
      <c r="R27" s="269">
        <f t="shared" ref="R27" si="9">(L27*70+M27*75+N27*25+O27*60+P27*120+Q27*45)</f>
        <v>721</v>
      </c>
      <c r="T27" s="130"/>
      <c r="U27" s="133"/>
      <c r="V27" s="133"/>
      <c r="W27" s="133"/>
      <c r="X27" s="130"/>
      <c r="Y27" s="133"/>
    </row>
    <row r="28" spans="1:33" s="12" customFormat="1" ht="17.649999999999999" customHeight="1" thickTop="1">
      <c r="A28" s="29" t="s">
        <v>22</v>
      </c>
      <c r="B28" s="208" t="s">
        <v>203</v>
      </c>
      <c r="C28" s="234"/>
      <c r="D28" s="44" t="s">
        <v>72</v>
      </c>
      <c r="E28" s="234"/>
      <c r="F28" s="44" t="s">
        <v>374</v>
      </c>
      <c r="G28" s="234"/>
      <c r="H28" s="234"/>
      <c r="I28" s="80" t="s">
        <v>174</v>
      </c>
      <c r="J28" s="294"/>
      <c r="K28" s="136" t="s">
        <v>189</v>
      </c>
      <c r="L28" s="272"/>
      <c r="M28" s="239"/>
      <c r="N28" s="239"/>
      <c r="O28" s="239"/>
      <c r="P28" s="239"/>
      <c r="Q28" s="239"/>
      <c r="R28" s="270" t="e">
        <v>#VALUE!</v>
      </c>
      <c r="T28" s="352"/>
      <c r="U28" s="353"/>
      <c r="V28" s="353"/>
      <c r="W28" s="354"/>
      <c r="X28" s="140"/>
      <c r="Y28" s="143"/>
    </row>
    <row r="29" spans="1:33" s="2" customFormat="1" ht="17.649999999999999" customHeight="1">
      <c r="A29" s="26">
        <f>A27+1</f>
        <v>44306</v>
      </c>
      <c r="B29" s="138" t="s">
        <v>190</v>
      </c>
      <c r="C29" s="229" t="s">
        <v>221</v>
      </c>
      <c r="D29" s="67" t="s">
        <v>376</v>
      </c>
      <c r="E29" s="289" t="s">
        <v>49</v>
      </c>
      <c r="F29" s="45" t="s">
        <v>217</v>
      </c>
      <c r="G29" s="289" t="s">
        <v>67</v>
      </c>
      <c r="H29" s="232" t="s">
        <v>356</v>
      </c>
      <c r="I29" s="45" t="s">
        <v>142</v>
      </c>
      <c r="J29" s="294" t="s">
        <v>155</v>
      </c>
      <c r="K29" s="135" t="s">
        <v>112</v>
      </c>
      <c r="L29" s="272">
        <v>5.4</v>
      </c>
      <c r="M29" s="239">
        <v>2</v>
      </c>
      <c r="N29" s="239">
        <v>1.8</v>
      </c>
      <c r="O29" s="239"/>
      <c r="P29" s="239">
        <v>0.8</v>
      </c>
      <c r="Q29" s="239">
        <v>1.9</v>
      </c>
      <c r="R29" s="270">
        <f t="shared" ref="R29" si="10">(L29*70+M29*75+N29*25+O29*60+P29*120+Q29*45)</f>
        <v>754.5</v>
      </c>
      <c r="T29" s="355"/>
      <c r="U29" s="356"/>
      <c r="V29" s="356"/>
      <c r="W29" s="357"/>
      <c r="X29" s="133"/>
      <c r="Y29" s="133"/>
      <c r="Z29" s="116"/>
      <c r="AA29" s="116"/>
      <c r="AB29" s="116"/>
      <c r="AC29" s="116"/>
      <c r="AD29" s="116"/>
      <c r="AE29" s="116"/>
      <c r="AF29" s="116"/>
      <c r="AG29" s="116"/>
    </row>
    <row r="30" spans="1:33" s="2" customFormat="1" ht="17.649999999999999" customHeight="1">
      <c r="A30" s="24" t="s">
        <v>19</v>
      </c>
      <c r="B30" s="139" t="s">
        <v>191</v>
      </c>
      <c r="C30" s="290"/>
      <c r="D30" s="66" t="s">
        <v>377</v>
      </c>
      <c r="E30" s="254"/>
      <c r="F30" s="44" t="s">
        <v>375</v>
      </c>
      <c r="G30" s="254"/>
      <c r="H30" s="234"/>
      <c r="I30" s="44" t="s">
        <v>143</v>
      </c>
      <c r="J30" s="294"/>
      <c r="K30" s="136" t="s">
        <v>113</v>
      </c>
      <c r="L30" s="272"/>
      <c r="M30" s="239"/>
      <c r="N30" s="239"/>
      <c r="O30" s="239"/>
      <c r="P30" s="239"/>
      <c r="Q30" s="239"/>
      <c r="R30" s="270" t="e">
        <v>#VALUE!</v>
      </c>
      <c r="T30" s="355"/>
      <c r="U30" s="356"/>
      <c r="V30" s="356"/>
      <c r="W30" s="357"/>
      <c r="X30" s="131"/>
      <c r="Y30" s="133"/>
      <c r="Z30" s="116"/>
      <c r="AA30" s="116"/>
      <c r="AB30" s="116"/>
      <c r="AC30" s="116"/>
      <c r="AD30" s="116"/>
      <c r="AE30" s="116"/>
      <c r="AF30" s="116"/>
      <c r="AG30" s="116"/>
    </row>
    <row r="31" spans="1:33" s="2" customFormat="1" ht="17.649999999999999" customHeight="1">
      <c r="A31" s="25">
        <f>A29+1</f>
        <v>44307</v>
      </c>
      <c r="B31" s="186" t="s">
        <v>192</v>
      </c>
      <c r="C31" s="259" t="s">
        <v>38</v>
      </c>
      <c r="D31" s="123" t="s">
        <v>215</v>
      </c>
      <c r="E31" s="291" t="s">
        <v>53</v>
      </c>
      <c r="F31" s="189" t="s">
        <v>160</v>
      </c>
      <c r="G31" s="262" t="s">
        <v>63</v>
      </c>
      <c r="H31" s="261" t="s">
        <v>363</v>
      </c>
      <c r="I31" s="123" t="s">
        <v>237</v>
      </c>
      <c r="J31" s="313"/>
      <c r="K31" s="138" t="s">
        <v>107</v>
      </c>
      <c r="L31" s="272">
        <v>5.5</v>
      </c>
      <c r="M31" s="239">
        <v>2.1</v>
      </c>
      <c r="N31" s="239">
        <v>2</v>
      </c>
      <c r="O31" s="239"/>
      <c r="P31" s="239"/>
      <c r="Q31" s="239">
        <v>1.8</v>
      </c>
      <c r="R31" s="270">
        <f t="shared" ref="R31" si="11">(L31*70+M31*75+N31*25+O31*60+P31*120+Q31*45)</f>
        <v>673.5</v>
      </c>
      <c r="T31" s="355"/>
      <c r="U31" s="356"/>
      <c r="V31" s="356"/>
      <c r="W31" s="357"/>
      <c r="X31" s="133"/>
      <c r="Y31" s="133"/>
    </row>
    <row r="32" spans="1:33" s="12" customFormat="1" ht="17.649999999999999" customHeight="1">
      <c r="A32" s="24" t="s">
        <v>20</v>
      </c>
      <c r="B32" s="188" t="s">
        <v>194</v>
      </c>
      <c r="C32" s="260"/>
      <c r="D32" s="124" t="s">
        <v>216</v>
      </c>
      <c r="E32" s="262"/>
      <c r="F32" s="180" t="s">
        <v>161</v>
      </c>
      <c r="G32" s="259"/>
      <c r="H32" s="262"/>
      <c r="I32" s="124" t="s">
        <v>238</v>
      </c>
      <c r="J32" s="313"/>
      <c r="K32" s="136"/>
      <c r="L32" s="273"/>
      <c r="M32" s="245"/>
      <c r="N32" s="245"/>
      <c r="O32" s="239"/>
      <c r="P32" s="245"/>
      <c r="Q32" s="245"/>
      <c r="R32" s="270" t="e">
        <v>#VALUE!</v>
      </c>
      <c r="T32" s="355"/>
      <c r="U32" s="356"/>
      <c r="V32" s="356"/>
      <c r="W32" s="357"/>
      <c r="X32" s="143"/>
      <c r="Y32" s="143"/>
    </row>
    <row r="33" spans="1:25" s="144" customFormat="1" ht="17.649999999999999" customHeight="1">
      <c r="A33" s="154">
        <f>A31+1</f>
        <v>44308</v>
      </c>
      <c r="B33" s="138" t="s">
        <v>342</v>
      </c>
      <c r="C33" s="234" t="s">
        <v>156</v>
      </c>
      <c r="D33" s="43" t="s">
        <v>378</v>
      </c>
      <c r="E33" s="231" t="s">
        <v>60</v>
      </c>
      <c r="F33" s="45" t="s">
        <v>82</v>
      </c>
      <c r="G33" s="231" t="s">
        <v>50</v>
      </c>
      <c r="H33" s="231" t="s">
        <v>352</v>
      </c>
      <c r="I33" s="45" t="s">
        <v>78</v>
      </c>
      <c r="J33" s="237" t="s">
        <v>42</v>
      </c>
      <c r="K33" s="135" t="s">
        <v>267</v>
      </c>
      <c r="L33" s="239">
        <v>5.6</v>
      </c>
      <c r="M33" s="239">
        <v>2</v>
      </c>
      <c r="N33" s="239">
        <v>2.1</v>
      </c>
      <c r="O33" s="239">
        <v>1</v>
      </c>
      <c r="P33" s="239"/>
      <c r="Q33" s="239">
        <v>1.8</v>
      </c>
      <c r="R33" s="270">
        <f t="shared" ref="R33" si="12">(L33*70+M33*75+N33*25+O33*60+P33*120+Q33*45)</f>
        <v>735.5</v>
      </c>
      <c r="T33" s="355"/>
      <c r="U33" s="356"/>
      <c r="V33" s="356"/>
      <c r="W33" s="357"/>
      <c r="X33" s="145"/>
      <c r="Y33" s="145"/>
    </row>
    <row r="34" spans="1:25" s="147" customFormat="1" ht="17.649999999999999" customHeight="1">
      <c r="A34" s="155" t="s">
        <v>21</v>
      </c>
      <c r="B34" s="136" t="s">
        <v>343</v>
      </c>
      <c r="C34" s="290"/>
      <c r="D34" s="44" t="s">
        <v>379</v>
      </c>
      <c r="E34" s="234"/>
      <c r="F34" s="44" t="s">
        <v>83</v>
      </c>
      <c r="G34" s="234"/>
      <c r="H34" s="234"/>
      <c r="I34" s="44" t="s">
        <v>79</v>
      </c>
      <c r="J34" s="238"/>
      <c r="K34" s="136" t="s">
        <v>268</v>
      </c>
      <c r="L34" s="239"/>
      <c r="M34" s="239"/>
      <c r="N34" s="239"/>
      <c r="O34" s="239"/>
      <c r="P34" s="239"/>
      <c r="Q34" s="239"/>
      <c r="R34" s="270" t="e">
        <v>#VALUE!</v>
      </c>
      <c r="T34" s="355"/>
      <c r="U34" s="356"/>
      <c r="V34" s="356"/>
      <c r="W34" s="357"/>
      <c r="X34" s="148"/>
      <c r="Y34" s="148"/>
    </row>
    <row r="35" spans="1:25" s="2" customFormat="1" ht="17.649999999999999" customHeight="1">
      <c r="A35" s="26">
        <f>A33+1</f>
        <v>44309</v>
      </c>
      <c r="B35" s="138" t="s">
        <v>208</v>
      </c>
      <c r="C35" s="229" t="s">
        <v>7</v>
      </c>
      <c r="D35" s="67" t="s">
        <v>93</v>
      </c>
      <c r="E35" s="229" t="s">
        <v>364</v>
      </c>
      <c r="F35" s="45" t="s">
        <v>242</v>
      </c>
      <c r="G35" s="289" t="s">
        <v>51</v>
      </c>
      <c r="H35" s="231" t="s">
        <v>357</v>
      </c>
      <c r="I35" s="45" t="s">
        <v>80</v>
      </c>
      <c r="J35" s="294"/>
      <c r="K35" s="138" t="s">
        <v>269</v>
      </c>
      <c r="L35" s="239">
        <v>5.7</v>
      </c>
      <c r="M35" s="239">
        <v>2.2000000000000002</v>
      </c>
      <c r="N35" s="239">
        <v>1.9</v>
      </c>
      <c r="O35" s="239"/>
      <c r="P35" s="239"/>
      <c r="Q35" s="239">
        <v>2</v>
      </c>
      <c r="R35" s="270">
        <f t="shared" ref="R35" si="13">(L35*70+M35*75+N35*25+O35*60+P35*120+Q35*45)</f>
        <v>701.5</v>
      </c>
      <c r="T35" s="355"/>
      <c r="U35" s="356"/>
      <c r="V35" s="356"/>
      <c r="W35" s="357"/>
      <c r="X35" s="133"/>
      <c r="Y35" s="133"/>
    </row>
    <row r="36" spans="1:25" s="13" customFormat="1" ht="17.649999999999999" customHeight="1" thickBot="1">
      <c r="A36" s="71" t="s">
        <v>8</v>
      </c>
      <c r="B36" s="152" t="s">
        <v>209</v>
      </c>
      <c r="C36" s="230"/>
      <c r="D36" s="66" t="s">
        <v>94</v>
      </c>
      <c r="E36" s="231"/>
      <c r="F36" s="46" t="s">
        <v>241</v>
      </c>
      <c r="G36" s="292"/>
      <c r="H36" s="293"/>
      <c r="I36" s="46" t="s">
        <v>81</v>
      </c>
      <c r="J36" s="295"/>
      <c r="K36" s="152" t="s">
        <v>269</v>
      </c>
      <c r="L36" s="245"/>
      <c r="M36" s="245"/>
      <c r="N36" s="245"/>
      <c r="O36" s="245"/>
      <c r="P36" s="245"/>
      <c r="Q36" s="245"/>
      <c r="R36" s="271" t="e">
        <v>#VALUE!</v>
      </c>
      <c r="T36" s="355"/>
      <c r="U36" s="356"/>
      <c r="V36" s="356"/>
      <c r="W36" s="357"/>
      <c r="X36" s="151"/>
      <c r="Y36" s="151"/>
    </row>
    <row r="37" spans="1:25" s="2" customFormat="1" ht="17.649999999999999" customHeight="1">
      <c r="A37" s="28">
        <v>44312</v>
      </c>
      <c r="B37" s="135" t="s">
        <v>114</v>
      </c>
      <c r="C37" s="255" t="s">
        <v>59</v>
      </c>
      <c r="D37" s="30" t="s">
        <v>166</v>
      </c>
      <c r="E37" s="252" t="s">
        <v>63</v>
      </c>
      <c r="F37" s="216" t="s">
        <v>384</v>
      </c>
      <c r="G37" s="253" t="s">
        <v>53</v>
      </c>
      <c r="H37" s="252" t="s">
        <v>359</v>
      </c>
      <c r="I37" s="30" t="s">
        <v>381</v>
      </c>
      <c r="J37" s="250" t="s">
        <v>42</v>
      </c>
      <c r="K37" s="186" t="s">
        <v>335</v>
      </c>
      <c r="L37" s="251">
        <v>5.5</v>
      </c>
      <c r="M37" s="251">
        <v>2</v>
      </c>
      <c r="N37" s="251">
        <v>1.8</v>
      </c>
      <c r="O37" s="251">
        <v>1</v>
      </c>
      <c r="P37" s="251"/>
      <c r="Q37" s="251">
        <v>2</v>
      </c>
      <c r="R37" s="269">
        <f t="shared" ref="R37" si="14">(L37*70+M37*75+N37*25+O37*60+P37*120+Q37*45)</f>
        <v>730</v>
      </c>
      <c r="T37" s="355"/>
      <c r="U37" s="356"/>
      <c r="V37" s="356"/>
      <c r="W37" s="357"/>
      <c r="X37" s="133"/>
      <c r="Y37" s="133"/>
    </row>
    <row r="38" spans="1:25" s="12" customFormat="1" ht="17.649999999999999" customHeight="1" thickBot="1">
      <c r="A38" s="29" t="s">
        <v>22</v>
      </c>
      <c r="B38" s="139" t="s">
        <v>115</v>
      </c>
      <c r="C38" s="256"/>
      <c r="D38" s="44" t="s">
        <v>167</v>
      </c>
      <c r="E38" s="234"/>
      <c r="F38" s="172" t="s">
        <v>385</v>
      </c>
      <c r="G38" s="254"/>
      <c r="H38" s="234"/>
      <c r="I38" s="44" t="s">
        <v>383</v>
      </c>
      <c r="J38" s="238"/>
      <c r="K38" s="187" t="s">
        <v>272</v>
      </c>
      <c r="L38" s="239"/>
      <c r="M38" s="239"/>
      <c r="N38" s="239"/>
      <c r="O38" s="239"/>
      <c r="P38" s="239"/>
      <c r="Q38" s="239"/>
      <c r="R38" s="270" t="e">
        <v>#VALUE!</v>
      </c>
      <c r="T38" s="358"/>
      <c r="U38" s="359"/>
      <c r="V38" s="359"/>
      <c r="W38" s="360"/>
      <c r="X38" s="143"/>
      <c r="Y38" s="143"/>
    </row>
    <row r="39" spans="1:25" s="2" customFormat="1" ht="17.649999999999999" customHeight="1" thickTop="1">
      <c r="A39" s="26">
        <f>A37+1</f>
        <v>44313</v>
      </c>
      <c r="B39" s="138" t="s">
        <v>116</v>
      </c>
      <c r="C39" s="231" t="s">
        <v>221</v>
      </c>
      <c r="D39" s="97" t="s">
        <v>243</v>
      </c>
      <c r="E39" s="231" t="s">
        <v>49</v>
      </c>
      <c r="F39" s="77" t="s">
        <v>74</v>
      </c>
      <c r="G39" s="235" t="s">
        <v>364</v>
      </c>
      <c r="H39" s="232" t="s">
        <v>353</v>
      </c>
      <c r="I39" s="78" t="s">
        <v>91</v>
      </c>
      <c r="J39" s="237"/>
      <c r="K39" s="135" t="s">
        <v>270</v>
      </c>
      <c r="L39" s="239">
        <v>5.6</v>
      </c>
      <c r="M39" s="239">
        <v>2</v>
      </c>
      <c r="N39" s="239">
        <v>2.2000000000000002</v>
      </c>
      <c r="O39" s="239"/>
      <c r="P39" s="239"/>
      <c r="Q39" s="239">
        <v>2.1</v>
      </c>
      <c r="R39" s="270">
        <f t="shared" ref="R39" si="15">(L39*70+M39*75+N39*25+O39*60+P39*120+Q39*45)</f>
        <v>691.5</v>
      </c>
      <c r="T39" s="130"/>
      <c r="U39" s="140"/>
      <c r="V39" s="133"/>
      <c r="W39" s="133"/>
      <c r="X39" s="133"/>
      <c r="Y39" s="133"/>
    </row>
    <row r="40" spans="1:25" s="12" customFormat="1" ht="17.649999999999999" customHeight="1">
      <c r="A40" s="29" t="s">
        <v>87</v>
      </c>
      <c r="B40" s="136" t="s">
        <v>117</v>
      </c>
      <c r="C40" s="233"/>
      <c r="D40" s="97" t="s">
        <v>244</v>
      </c>
      <c r="E40" s="234"/>
      <c r="F40" s="81" t="s">
        <v>186</v>
      </c>
      <c r="G40" s="236"/>
      <c r="H40" s="234"/>
      <c r="I40" s="81" t="s">
        <v>92</v>
      </c>
      <c r="J40" s="238"/>
      <c r="K40" s="139" t="s">
        <v>271</v>
      </c>
      <c r="L40" s="239"/>
      <c r="M40" s="239"/>
      <c r="N40" s="239"/>
      <c r="O40" s="239"/>
      <c r="P40" s="239"/>
      <c r="Q40" s="239"/>
      <c r="R40" s="270" t="e">
        <v>#VALUE!</v>
      </c>
      <c r="T40" s="140"/>
      <c r="U40" s="82"/>
      <c r="V40" s="143"/>
      <c r="W40" s="143"/>
      <c r="X40" s="143"/>
      <c r="Y40" s="143"/>
    </row>
    <row r="41" spans="1:25" s="12" customFormat="1" ht="17.649999999999999" customHeight="1">
      <c r="A41" s="179">
        <f>A39+1</f>
        <v>44314</v>
      </c>
      <c r="B41" s="138" t="s">
        <v>197</v>
      </c>
      <c r="C41" s="259" t="s">
        <v>38</v>
      </c>
      <c r="D41" s="183" t="s">
        <v>158</v>
      </c>
      <c r="E41" s="261" t="s">
        <v>86</v>
      </c>
      <c r="F41" s="189" t="s">
        <v>386</v>
      </c>
      <c r="G41" s="263" t="s">
        <v>164</v>
      </c>
      <c r="H41" s="261" t="s">
        <v>362</v>
      </c>
      <c r="I41" s="184" t="s">
        <v>175</v>
      </c>
      <c r="J41" s="197"/>
      <c r="K41" s="138" t="s">
        <v>107</v>
      </c>
      <c r="L41" s="239">
        <v>5.4</v>
      </c>
      <c r="M41" s="239">
        <v>1.9</v>
      </c>
      <c r="N41" s="239">
        <v>2.2000000000000002</v>
      </c>
      <c r="O41" s="239"/>
      <c r="P41" s="239"/>
      <c r="Q41" s="239">
        <v>2.4</v>
      </c>
      <c r="R41" s="270">
        <f t="shared" ref="R41" si="16">(L41*70+M41*75+N41*25+O41*60+P41*120+Q41*45)</f>
        <v>683.5</v>
      </c>
      <c r="T41" s="140"/>
      <c r="U41" s="82"/>
      <c r="V41" s="143"/>
      <c r="W41" s="143"/>
      <c r="X41" s="143"/>
      <c r="Y41" s="143"/>
    </row>
    <row r="42" spans="1:25" s="12" customFormat="1" ht="17.649999999999999" customHeight="1">
      <c r="A42" s="29" t="s">
        <v>153</v>
      </c>
      <c r="B42" s="136" t="s">
        <v>198</v>
      </c>
      <c r="C42" s="260"/>
      <c r="D42" s="181" t="s">
        <v>159</v>
      </c>
      <c r="E42" s="262"/>
      <c r="F42" s="180" t="s">
        <v>387</v>
      </c>
      <c r="G42" s="264"/>
      <c r="H42" s="262"/>
      <c r="I42" s="182" t="s">
        <v>176</v>
      </c>
      <c r="J42" s="209"/>
      <c r="K42" s="136"/>
      <c r="L42" s="245"/>
      <c r="M42" s="245"/>
      <c r="N42" s="245"/>
      <c r="O42" s="245"/>
      <c r="P42" s="245"/>
      <c r="Q42" s="245"/>
      <c r="R42" s="271" t="e">
        <v>#VALUE!</v>
      </c>
      <c r="T42" s="140"/>
      <c r="U42" s="82"/>
      <c r="V42" s="143"/>
      <c r="W42" s="143"/>
      <c r="X42" s="143"/>
      <c r="Y42" s="143"/>
    </row>
    <row r="43" spans="1:25" s="12" customFormat="1" ht="17.649999999999999" customHeight="1">
      <c r="A43" s="179">
        <f>A41+1</f>
        <v>44315</v>
      </c>
      <c r="B43" s="138" t="s">
        <v>193</v>
      </c>
      <c r="C43" s="241" t="s">
        <v>157</v>
      </c>
      <c r="D43" s="189" t="s">
        <v>251</v>
      </c>
      <c r="E43" s="231" t="s">
        <v>63</v>
      </c>
      <c r="F43" s="125" t="s">
        <v>245</v>
      </c>
      <c r="G43" s="235" t="s">
        <v>365</v>
      </c>
      <c r="H43" s="231" t="s">
        <v>350</v>
      </c>
      <c r="I43" s="78" t="s">
        <v>248</v>
      </c>
      <c r="J43" s="237" t="s">
        <v>42</v>
      </c>
      <c r="K43" s="224" t="s">
        <v>338</v>
      </c>
      <c r="L43" s="239">
        <v>5.6</v>
      </c>
      <c r="M43" s="239">
        <v>2</v>
      </c>
      <c r="N43" s="239">
        <v>2.2000000000000002</v>
      </c>
      <c r="O43" s="239">
        <v>1</v>
      </c>
      <c r="P43" s="239"/>
      <c r="Q43" s="239">
        <v>2.1</v>
      </c>
      <c r="R43" s="270">
        <f t="shared" ref="R43" si="17">(L43*70+M43*75+N43*25+O43*60+P43*120+Q43*45)</f>
        <v>751.5</v>
      </c>
      <c r="T43" s="140"/>
      <c r="U43" s="82"/>
      <c r="V43" s="143"/>
      <c r="W43" s="143"/>
      <c r="X43" s="143"/>
      <c r="Y43" s="143"/>
    </row>
    <row r="44" spans="1:25" s="12" customFormat="1" ht="17.649999999999999" customHeight="1">
      <c r="A44" s="206" t="s">
        <v>154</v>
      </c>
      <c r="B44" s="136" t="s">
        <v>201</v>
      </c>
      <c r="C44" s="242"/>
      <c r="D44" s="180" t="s">
        <v>252</v>
      </c>
      <c r="E44" s="232"/>
      <c r="F44" s="218" t="s">
        <v>246</v>
      </c>
      <c r="G44" s="243"/>
      <c r="H44" s="232"/>
      <c r="I44" s="208" t="s">
        <v>247</v>
      </c>
      <c r="J44" s="244"/>
      <c r="K44" s="225" t="s">
        <v>339</v>
      </c>
      <c r="L44" s="245"/>
      <c r="M44" s="245"/>
      <c r="N44" s="245"/>
      <c r="O44" s="245"/>
      <c r="P44" s="245"/>
      <c r="Q44" s="245"/>
      <c r="R44" s="271" t="e">
        <v>#VALUE!</v>
      </c>
      <c r="T44" s="140"/>
      <c r="U44" s="82"/>
      <c r="V44" s="143"/>
      <c r="W44" s="143"/>
      <c r="X44" s="143"/>
      <c r="Y44" s="143"/>
    </row>
    <row r="45" spans="1:25" s="12" customFormat="1" ht="17.649999999999999" customHeight="1">
      <c r="A45" s="179">
        <f>A43+1</f>
        <v>44316</v>
      </c>
      <c r="B45" s="138" t="s">
        <v>199</v>
      </c>
      <c r="C45" s="229" t="s">
        <v>7</v>
      </c>
      <c r="D45" s="214" t="s">
        <v>223</v>
      </c>
      <c r="E45" s="246" t="s">
        <v>60</v>
      </c>
      <c r="F45" s="125" t="s">
        <v>225</v>
      </c>
      <c r="G45" s="235" t="s">
        <v>53</v>
      </c>
      <c r="H45" s="231" t="s">
        <v>355</v>
      </c>
      <c r="I45" s="219" t="s">
        <v>249</v>
      </c>
      <c r="J45" s="210"/>
      <c r="K45" s="226" t="s">
        <v>273</v>
      </c>
      <c r="L45" s="239">
        <v>5.5</v>
      </c>
      <c r="M45" s="239">
        <v>2.1</v>
      </c>
      <c r="N45" s="239">
        <v>2.2000000000000002</v>
      </c>
      <c r="O45" s="239"/>
      <c r="P45" s="239"/>
      <c r="Q45" s="239">
        <v>2.2999999999999998</v>
      </c>
      <c r="R45" s="270">
        <f t="shared" ref="R45" si="18">(L45*70+M45*75+N45*25+O45*60+P45*120+Q45*45)</f>
        <v>701</v>
      </c>
      <c r="T45" s="140"/>
      <c r="U45" s="82"/>
      <c r="V45" s="143"/>
      <c r="W45" s="143"/>
      <c r="X45" s="143"/>
      <c r="Y45" s="143"/>
    </row>
    <row r="46" spans="1:25" s="12" customFormat="1" ht="17.649999999999999" customHeight="1" thickBot="1">
      <c r="A46" s="206" t="s">
        <v>219</v>
      </c>
      <c r="B46" s="152" t="s">
        <v>200</v>
      </c>
      <c r="C46" s="230"/>
      <c r="D46" s="211" t="s">
        <v>224</v>
      </c>
      <c r="E46" s="247"/>
      <c r="F46" s="122" t="s">
        <v>226</v>
      </c>
      <c r="G46" s="248"/>
      <c r="H46" s="232"/>
      <c r="I46" s="212" t="s">
        <v>250</v>
      </c>
      <c r="J46" s="213"/>
      <c r="K46" s="227" t="s">
        <v>274</v>
      </c>
      <c r="L46" s="285"/>
      <c r="M46" s="285"/>
      <c r="N46" s="285"/>
      <c r="O46" s="285"/>
      <c r="P46" s="285"/>
      <c r="Q46" s="285"/>
      <c r="R46" s="310" t="e">
        <v>#VALUE!</v>
      </c>
      <c r="T46" s="140"/>
      <c r="U46" s="82"/>
      <c r="V46" s="143"/>
      <c r="W46" s="143"/>
      <c r="X46" s="143"/>
      <c r="Y46" s="143"/>
    </row>
    <row r="47" spans="1:25" s="158" customFormat="1" ht="14.45" customHeight="1">
      <c r="A47" s="386" t="s">
        <v>118</v>
      </c>
      <c r="B47" s="387"/>
      <c r="C47" s="387"/>
      <c r="D47" s="156" t="s">
        <v>119</v>
      </c>
      <c r="E47" s="371" t="s">
        <v>120</v>
      </c>
      <c r="F47" s="371"/>
      <c r="G47" s="372" t="s">
        <v>121</v>
      </c>
      <c r="H47" s="372"/>
      <c r="I47" s="371" t="s">
        <v>122</v>
      </c>
      <c r="J47" s="371"/>
      <c r="K47" s="157" t="s">
        <v>123</v>
      </c>
      <c r="L47" s="371" t="s">
        <v>124</v>
      </c>
      <c r="M47" s="371"/>
      <c r="N47" s="371"/>
      <c r="O47" s="372" t="s">
        <v>125</v>
      </c>
      <c r="P47" s="372"/>
      <c r="Q47" s="372"/>
      <c r="R47" s="373"/>
    </row>
    <row r="48" spans="1:25" s="158" customFormat="1" ht="20.45" customHeight="1">
      <c r="A48" s="378" t="s">
        <v>126</v>
      </c>
      <c r="B48" s="379"/>
      <c r="C48" s="379"/>
      <c r="D48" s="159">
        <v>550</v>
      </c>
      <c r="E48" s="380" t="s">
        <v>127</v>
      </c>
      <c r="F48" s="380"/>
      <c r="G48" s="380" t="s">
        <v>128</v>
      </c>
      <c r="H48" s="380"/>
      <c r="I48" s="380" t="s">
        <v>129</v>
      </c>
      <c r="J48" s="380"/>
      <c r="K48" s="160">
        <v>1</v>
      </c>
      <c r="L48" s="381">
        <v>0.5</v>
      </c>
      <c r="M48" s="381"/>
      <c r="N48" s="381"/>
      <c r="O48" s="382" t="s">
        <v>128</v>
      </c>
      <c r="P48" s="382"/>
      <c r="Q48" s="382"/>
      <c r="R48" s="383"/>
    </row>
    <row r="49" spans="1:19" s="158" customFormat="1" ht="20.45" customHeight="1" thickBot="1">
      <c r="A49" s="384" t="s">
        <v>130</v>
      </c>
      <c r="B49" s="385"/>
      <c r="C49" s="385"/>
      <c r="D49" s="161">
        <v>700</v>
      </c>
      <c r="E49" s="374" t="s">
        <v>131</v>
      </c>
      <c r="F49" s="374"/>
      <c r="G49" s="374" t="s">
        <v>128</v>
      </c>
      <c r="H49" s="374"/>
      <c r="I49" s="374" t="s">
        <v>128</v>
      </c>
      <c r="J49" s="374"/>
      <c r="K49" s="162">
        <v>1</v>
      </c>
      <c r="L49" s="375">
        <v>0.5</v>
      </c>
      <c r="M49" s="375"/>
      <c r="N49" s="375"/>
      <c r="O49" s="376" t="s">
        <v>132</v>
      </c>
      <c r="P49" s="376"/>
      <c r="Q49" s="376"/>
      <c r="R49" s="377"/>
    </row>
    <row r="50" spans="1:19" s="17" customFormat="1" ht="14.65" customHeight="1">
      <c r="A50" s="64" t="s">
        <v>34</v>
      </c>
      <c r="B50" s="163"/>
      <c r="C50" s="56"/>
      <c r="D50" s="57"/>
      <c r="E50" s="58"/>
      <c r="F50" s="58"/>
      <c r="G50" s="58"/>
      <c r="H50" s="57"/>
      <c r="I50" s="57"/>
      <c r="J50" s="58"/>
      <c r="K50" s="163"/>
      <c r="L50" s="56"/>
      <c r="M50" s="56"/>
      <c r="N50" s="56"/>
      <c r="O50" s="56"/>
      <c r="P50" s="56"/>
      <c r="Q50" s="59"/>
      <c r="R50" s="58"/>
      <c r="S50" s="18"/>
    </row>
    <row r="51" spans="1:19" s="17" customFormat="1" ht="14.65" customHeight="1">
      <c r="A51" s="53" t="s">
        <v>35</v>
      </c>
      <c r="B51" s="158"/>
      <c r="C51" s="60"/>
      <c r="D51" s="61"/>
      <c r="E51" s="60"/>
      <c r="F51" s="60"/>
      <c r="G51" s="60"/>
      <c r="H51" s="61"/>
      <c r="I51" s="61"/>
      <c r="J51" s="60"/>
      <c r="K51" s="158"/>
      <c r="L51" s="60"/>
      <c r="M51" s="60"/>
      <c r="N51" s="60"/>
      <c r="O51" s="60"/>
      <c r="P51" s="60"/>
      <c r="Q51" s="62"/>
      <c r="R51" s="60"/>
      <c r="S51" s="18"/>
    </row>
    <row r="52" spans="1:19" ht="14.65" customHeight="1">
      <c r="A52" s="102"/>
      <c r="C52" s="60"/>
      <c r="D52" s="102" t="s">
        <v>133</v>
      </c>
      <c r="E52" s="60"/>
      <c r="F52" s="103" t="s">
        <v>134</v>
      </c>
      <c r="G52" s="60"/>
      <c r="H52" s="60"/>
      <c r="I52" s="60"/>
      <c r="J52" s="63" t="s">
        <v>36</v>
      </c>
      <c r="K52" s="158" t="s">
        <v>135</v>
      </c>
      <c r="L52" s="60"/>
      <c r="M52" s="60"/>
      <c r="N52" s="60"/>
      <c r="O52" s="60"/>
      <c r="P52" s="60"/>
      <c r="Q52" s="60"/>
      <c r="R52" s="60"/>
    </row>
    <row r="53" spans="1:19" ht="21" customHeight="1">
      <c r="A53" s="54"/>
      <c r="C53" s="60"/>
      <c r="D53" s="61"/>
      <c r="E53" s="60"/>
      <c r="F53" s="60"/>
      <c r="G53" s="60"/>
      <c r="H53" s="61"/>
      <c r="I53" s="61"/>
      <c r="J53" s="58"/>
      <c r="L53" s="60"/>
      <c r="M53" s="60"/>
      <c r="N53" s="60"/>
      <c r="O53" s="60"/>
      <c r="P53" s="60"/>
      <c r="Q53" s="62"/>
      <c r="R53" s="60"/>
    </row>
    <row r="54" spans="1:19" ht="21" customHeight="1">
      <c r="A54" s="53"/>
      <c r="B54" s="222"/>
      <c r="C54" s="60"/>
      <c r="D54" s="222"/>
      <c r="E54" s="164"/>
      <c r="F54" s="60"/>
      <c r="G54" s="135"/>
      <c r="H54" s="61"/>
      <c r="I54" s="166"/>
      <c r="J54" s="60"/>
      <c r="L54" s="60"/>
      <c r="M54" s="60"/>
      <c r="N54" s="60"/>
      <c r="O54" s="60"/>
      <c r="P54" s="60"/>
      <c r="Q54" s="62"/>
      <c r="R54" s="60"/>
    </row>
    <row r="55" spans="1:19" ht="21" customHeight="1">
      <c r="A55" s="55"/>
      <c r="B55" s="223"/>
      <c r="C55" s="48"/>
      <c r="D55" s="221"/>
      <c r="E55" s="47"/>
      <c r="F55" s="47"/>
      <c r="G55" s="139"/>
      <c r="H55" s="49"/>
      <c r="I55" s="220"/>
      <c r="J55" s="60"/>
      <c r="L55" s="50"/>
      <c r="M55" s="50"/>
      <c r="N55" s="50"/>
      <c r="O55" s="50"/>
      <c r="P55" s="50"/>
      <c r="Q55" s="51"/>
      <c r="R55" s="52"/>
    </row>
    <row r="56" spans="1:19" ht="21" customHeight="1">
      <c r="G56" s="129"/>
    </row>
    <row r="58" spans="1:19" ht="21" customHeight="1">
      <c r="A58" s="1"/>
      <c r="C58" s="1"/>
      <c r="R58" s="1"/>
    </row>
    <row r="59" spans="1:19" ht="21" customHeight="1">
      <c r="A59" s="1"/>
      <c r="C59" s="1"/>
      <c r="R59" s="1"/>
    </row>
    <row r="60" spans="1:19" ht="21" customHeight="1">
      <c r="A60" s="1"/>
      <c r="C60" s="1"/>
      <c r="R60" s="1"/>
    </row>
    <row r="62" spans="1:19" ht="21" customHeight="1">
      <c r="K62" s="165"/>
    </row>
  </sheetData>
  <sheetProtection selectLockedCells="1" selectUnlockedCells="1"/>
  <mergeCells count="263">
    <mergeCell ref="J3:J4"/>
    <mergeCell ref="J43:J44"/>
    <mergeCell ref="M41:M42"/>
    <mergeCell ref="N41:N42"/>
    <mergeCell ref="O41:O42"/>
    <mergeCell ref="P41:P42"/>
    <mergeCell ref="Q41:Q42"/>
    <mergeCell ref="R41:R42"/>
    <mergeCell ref="L3:L4"/>
    <mergeCell ref="M3:M4"/>
    <mergeCell ref="N3:N4"/>
    <mergeCell ref="O3:O4"/>
    <mergeCell ref="P3:P4"/>
    <mergeCell ref="Q3:Q4"/>
    <mergeCell ref="P39:P40"/>
    <mergeCell ref="Q39:Q40"/>
    <mergeCell ref="R39:R40"/>
    <mergeCell ref="N35:N36"/>
    <mergeCell ref="O35:O36"/>
    <mergeCell ref="P35:P36"/>
    <mergeCell ref="Q35:Q36"/>
    <mergeCell ref="R35:R36"/>
    <mergeCell ref="M29:M30"/>
    <mergeCell ref="N29:N30"/>
    <mergeCell ref="G11:G12"/>
    <mergeCell ref="H11:H12"/>
    <mergeCell ref="N31:N32"/>
    <mergeCell ref="O31:O32"/>
    <mergeCell ref="P31:P32"/>
    <mergeCell ref="M27:M28"/>
    <mergeCell ref="N27:N28"/>
    <mergeCell ref="O27:O28"/>
    <mergeCell ref="P27:P28"/>
    <mergeCell ref="M17:M18"/>
    <mergeCell ref="N17:N18"/>
    <mergeCell ref="O17:O18"/>
    <mergeCell ref="P17:P18"/>
    <mergeCell ref="P19:P20"/>
    <mergeCell ref="J19:J20"/>
    <mergeCell ref="L19:L20"/>
    <mergeCell ref="L15:L16"/>
    <mergeCell ref="M15:M16"/>
    <mergeCell ref="J13:J14"/>
    <mergeCell ref="L13:L14"/>
    <mergeCell ref="M13:M14"/>
    <mergeCell ref="N13:N14"/>
    <mergeCell ref="L11:L12"/>
    <mergeCell ref="M11:M12"/>
    <mergeCell ref="A47:C47"/>
    <mergeCell ref="E47:F47"/>
    <mergeCell ref="G47:H47"/>
    <mergeCell ref="C15:C16"/>
    <mergeCell ref="E15:E16"/>
    <mergeCell ref="G15:G16"/>
    <mergeCell ref="H15:H16"/>
    <mergeCell ref="C17:C18"/>
    <mergeCell ref="E17:E18"/>
    <mergeCell ref="H43:H44"/>
    <mergeCell ref="H45:H46"/>
    <mergeCell ref="C45:C46"/>
    <mergeCell ref="E43:E44"/>
    <mergeCell ref="G43:G44"/>
    <mergeCell ref="C41:C42"/>
    <mergeCell ref="E41:E42"/>
    <mergeCell ref="G41:G42"/>
    <mergeCell ref="H41:H42"/>
    <mergeCell ref="C19:C20"/>
    <mergeCell ref="E19:E20"/>
    <mergeCell ref="G19:G20"/>
    <mergeCell ref="H19:H20"/>
    <mergeCell ref="E45:E46"/>
    <mergeCell ref="G45:G46"/>
    <mergeCell ref="I49:J49"/>
    <mergeCell ref="L49:N49"/>
    <mergeCell ref="O49:R49"/>
    <mergeCell ref="A48:C48"/>
    <mergeCell ref="E48:F48"/>
    <mergeCell ref="G48:H48"/>
    <mergeCell ref="I48:J48"/>
    <mergeCell ref="L48:N48"/>
    <mergeCell ref="O48:R48"/>
    <mergeCell ref="A49:C49"/>
    <mergeCell ref="E49:F49"/>
    <mergeCell ref="G49:H49"/>
    <mergeCell ref="I47:J47"/>
    <mergeCell ref="L47:N47"/>
    <mergeCell ref="O47:R47"/>
    <mergeCell ref="R37:R38"/>
    <mergeCell ref="C39:C40"/>
    <mergeCell ref="E39:E40"/>
    <mergeCell ref="G39:G40"/>
    <mergeCell ref="J39:J40"/>
    <mergeCell ref="L39:L40"/>
    <mergeCell ref="M39:M40"/>
    <mergeCell ref="N39:N40"/>
    <mergeCell ref="O39:O40"/>
    <mergeCell ref="L37:L38"/>
    <mergeCell ref="M37:M38"/>
    <mergeCell ref="N37:N38"/>
    <mergeCell ref="O37:O38"/>
    <mergeCell ref="P37:P38"/>
    <mergeCell ref="Q37:Q38"/>
    <mergeCell ref="C37:C38"/>
    <mergeCell ref="E37:E38"/>
    <mergeCell ref="G37:G38"/>
    <mergeCell ref="H37:H38"/>
    <mergeCell ref="L41:L42"/>
    <mergeCell ref="C43:C44"/>
    <mergeCell ref="C35:C36"/>
    <mergeCell ref="E35:E36"/>
    <mergeCell ref="G35:G36"/>
    <mergeCell ref="H35:H36"/>
    <mergeCell ref="J35:J36"/>
    <mergeCell ref="L35:L36"/>
    <mergeCell ref="M35:M36"/>
    <mergeCell ref="C33:C34"/>
    <mergeCell ref="E33:E34"/>
    <mergeCell ref="G33:G34"/>
    <mergeCell ref="H33:H34"/>
    <mergeCell ref="J33:J34"/>
    <mergeCell ref="L33:L34"/>
    <mergeCell ref="M33:M34"/>
    <mergeCell ref="C31:C32"/>
    <mergeCell ref="E31:E32"/>
    <mergeCell ref="G31:G32"/>
    <mergeCell ref="H31:H32"/>
    <mergeCell ref="J31:J32"/>
    <mergeCell ref="L31:L32"/>
    <mergeCell ref="O29:O30"/>
    <mergeCell ref="P29:P30"/>
    <mergeCell ref="Q29:Q30"/>
    <mergeCell ref="C29:C30"/>
    <mergeCell ref="E29:E30"/>
    <mergeCell ref="G29:G30"/>
    <mergeCell ref="H29:H30"/>
    <mergeCell ref="J29:J30"/>
    <mergeCell ref="L29:L30"/>
    <mergeCell ref="M31:M32"/>
    <mergeCell ref="C27:C28"/>
    <mergeCell ref="E27:E28"/>
    <mergeCell ref="G27:G28"/>
    <mergeCell ref="H27:H28"/>
    <mergeCell ref="J27:J28"/>
    <mergeCell ref="L27:L28"/>
    <mergeCell ref="M25:M26"/>
    <mergeCell ref="N25:N26"/>
    <mergeCell ref="O25:O26"/>
    <mergeCell ref="C25:C26"/>
    <mergeCell ref="E25:E26"/>
    <mergeCell ref="G25:G26"/>
    <mergeCell ref="H25:H26"/>
    <mergeCell ref="J25:J26"/>
    <mergeCell ref="L25:L26"/>
    <mergeCell ref="C21:C22"/>
    <mergeCell ref="E21:E22"/>
    <mergeCell ref="G21:G22"/>
    <mergeCell ref="H21:H22"/>
    <mergeCell ref="J21:J22"/>
    <mergeCell ref="L21:L22"/>
    <mergeCell ref="M23:M24"/>
    <mergeCell ref="N23:N24"/>
    <mergeCell ref="O23:O24"/>
    <mergeCell ref="C23:C24"/>
    <mergeCell ref="E23:E24"/>
    <mergeCell ref="G23:G24"/>
    <mergeCell ref="H23:H24"/>
    <mergeCell ref="J23:J24"/>
    <mergeCell ref="L23:L24"/>
    <mergeCell ref="M21:M22"/>
    <mergeCell ref="N21:N22"/>
    <mergeCell ref="O21:O22"/>
    <mergeCell ref="A1:R1"/>
    <mergeCell ref="D2:E2"/>
    <mergeCell ref="F2:G2"/>
    <mergeCell ref="J9:J10"/>
    <mergeCell ref="L9:L10"/>
    <mergeCell ref="M9:M10"/>
    <mergeCell ref="R13:R14"/>
    <mergeCell ref="N9:N10"/>
    <mergeCell ref="O9:O10"/>
    <mergeCell ref="P9:P10"/>
    <mergeCell ref="Q9:Q10"/>
    <mergeCell ref="R9:R10"/>
    <mergeCell ref="C13:C14"/>
    <mergeCell ref="E13:E14"/>
    <mergeCell ref="G13:G14"/>
    <mergeCell ref="H13:H14"/>
    <mergeCell ref="O11:O12"/>
    <mergeCell ref="B5:K8"/>
    <mergeCell ref="C3:C4"/>
    <mergeCell ref="E3:E4"/>
    <mergeCell ref="G3:G4"/>
    <mergeCell ref="H3:H4"/>
    <mergeCell ref="C11:C12"/>
    <mergeCell ref="E11:E12"/>
    <mergeCell ref="N11:N12"/>
    <mergeCell ref="V8:V9"/>
    <mergeCell ref="C9:C10"/>
    <mergeCell ref="H39:H40"/>
    <mergeCell ref="T28:W38"/>
    <mergeCell ref="J11:J12"/>
    <mergeCell ref="R3:R4"/>
    <mergeCell ref="R11:R12"/>
    <mergeCell ref="E9:E10"/>
    <mergeCell ref="G9:G10"/>
    <mergeCell ref="H9:H10"/>
    <mergeCell ref="Q17:Q18"/>
    <mergeCell ref="R17:R18"/>
    <mergeCell ref="G17:G18"/>
    <mergeCell ref="H17:H18"/>
    <mergeCell ref="J17:J18"/>
    <mergeCell ref="L17:L18"/>
    <mergeCell ref="W12:W13"/>
    <mergeCell ref="P11:P12"/>
    <mergeCell ref="Q11:Q12"/>
    <mergeCell ref="O13:O14"/>
    <mergeCell ref="P13:P14"/>
    <mergeCell ref="Q13:Q14"/>
    <mergeCell ref="Q15:Q16"/>
    <mergeCell ref="J15:J16"/>
    <mergeCell ref="J37:J38"/>
    <mergeCell ref="L43:L44"/>
    <mergeCell ref="M43:M44"/>
    <mergeCell ref="N43:N44"/>
    <mergeCell ref="O43:O44"/>
    <mergeCell ref="P43:P44"/>
    <mergeCell ref="Q43:Q44"/>
    <mergeCell ref="R43:R44"/>
    <mergeCell ref="Q19:Q20"/>
    <mergeCell ref="R19:R20"/>
    <mergeCell ref="N15:N16"/>
    <mergeCell ref="O15:O16"/>
    <mergeCell ref="P15:P16"/>
    <mergeCell ref="M19:M20"/>
    <mergeCell ref="N19:N20"/>
    <mergeCell ref="Q21:Q22"/>
    <mergeCell ref="R21:R22"/>
    <mergeCell ref="P23:P24"/>
    <mergeCell ref="Q23:Q24"/>
    <mergeCell ref="R23:R24"/>
    <mergeCell ref="P21:P22"/>
    <mergeCell ref="Q27:Q28"/>
    <mergeCell ref="R27:R28"/>
    <mergeCell ref="O19:O20"/>
    <mergeCell ref="R15:R16"/>
    <mergeCell ref="L45:L46"/>
    <mergeCell ref="M45:M46"/>
    <mergeCell ref="N45:N46"/>
    <mergeCell ref="O45:O46"/>
    <mergeCell ref="P45:P46"/>
    <mergeCell ref="Q45:Q46"/>
    <mergeCell ref="R45:R46"/>
    <mergeCell ref="P25:P26"/>
    <mergeCell ref="Q25:Q26"/>
    <mergeCell ref="R25:R26"/>
    <mergeCell ref="Q31:Q32"/>
    <mergeCell ref="R31:R32"/>
    <mergeCell ref="R29:R30"/>
    <mergeCell ref="Q33:Q34"/>
    <mergeCell ref="R33:R34"/>
    <mergeCell ref="N33:N34"/>
    <mergeCell ref="O33:O34"/>
    <mergeCell ref="P33:P34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6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楊梅4月菜單(葷)</vt:lpstr>
      <vt:lpstr>楊梅4月菜單(素)</vt:lpstr>
      <vt:lpstr>楊梅4月幼兒園菜單</vt:lpstr>
      <vt:lpstr>楊梅4月幼兒園菜單!Print_Area</vt:lpstr>
      <vt:lpstr>'楊梅4月菜單(素)'!Print_Area</vt:lpstr>
      <vt:lpstr>'楊梅4月菜單(葷)'!Print_Area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2021-03-25T07:26:48Z</cp:lastPrinted>
  <dcterms:created xsi:type="dcterms:W3CDTF">2015-09-21T03:51:41Z</dcterms:created>
  <dcterms:modified xsi:type="dcterms:W3CDTF">2021-03-25T07:26:48Z</dcterms:modified>
</cp:coreProperties>
</file>