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drawings/drawing2.xml" ContentType="application/vnd.openxmlformats-officedocument.drawing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歆茹交接資料\544(楊梅) 513(楊梅附幼\109菜單\月菜單\"/>
    </mc:Choice>
  </mc:AlternateContent>
  <xr:revisionPtr revIDLastSave="0" documentId="13_ncr:1_{202659E7-0CC9-4BE1-ACC9-42CF4EBBBE83}" xr6:coauthVersionLast="46" xr6:coauthVersionMax="46" xr10:uidLastSave="{00000000-0000-0000-0000-000000000000}"/>
  <bookViews>
    <workbookView xWindow="-120" yWindow="-120" windowWidth="24240" windowHeight="13140" tabRatio="894" activeTab="2" xr2:uid="{00000000-000D-0000-FFFF-FFFF00000000}"/>
  </bookViews>
  <sheets>
    <sheet name="楊梅6月菜單(葷) " sheetId="3" r:id="rId1"/>
    <sheet name="楊梅6月菜單(素) " sheetId="4" r:id="rId2"/>
    <sheet name="楊梅6月幼兒園菜單" sheetId="5" r:id="rId3"/>
  </sheets>
  <definedNames>
    <definedName name="_xlnm.Print_Area" localSheetId="2">楊梅6月幼兒園菜單!$A$1:$R$54</definedName>
    <definedName name="_xlnm.Print_Area" localSheetId="1">'楊梅6月菜單(素) '!$A$1:$P$58</definedName>
    <definedName name="_xlnm.Print_Area" localSheetId="0">'楊梅6月菜單(葷) '!$A$1:$P$61</definedName>
    <definedName name="Z_2533F5A2_B850_4827_AF0B_9273D21E96F6_.wvu.PrintArea" localSheetId="2" hidden="1">楊梅6月幼兒園菜單!$A$1:$R$51</definedName>
    <definedName name="Z_2533F5A2_B850_4827_AF0B_9273D21E96F6_.wvu.Rows" localSheetId="2" hidden="1">楊梅6月幼兒園菜單!#REF!</definedName>
    <definedName name="Z_BA281A06_F44F_4E2E_8200_119C13A6BFB7_.wvu.Cols" localSheetId="2" hidden="1">楊梅6月幼兒園菜單!$L:$R</definedName>
    <definedName name="Z_BA281A06_F44F_4E2E_8200_119C13A6BFB7_.wvu.PrintArea" localSheetId="2" hidden="1">楊梅6月幼兒園菜單!$A$1:$R$51</definedName>
    <definedName name="Z_BA281A06_F44F_4E2E_8200_119C13A6BFB7_.wvu.Rows" localSheetId="2" hidden="1">楊梅6月幼兒園菜單!$49:$51</definedName>
  </definedNames>
  <calcPr calcId="181029" iterateDelta="1E-4"/>
</workbook>
</file>

<file path=xl/calcChain.xml><?xml version="1.0" encoding="utf-8"?>
<calcChain xmlns="http://schemas.openxmlformats.org/spreadsheetml/2006/main">
  <c r="P49" i="4" l="1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P7" i="4"/>
  <c r="A7" i="4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P5" i="4"/>
  <c r="R47" i="5"/>
  <c r="R45" i="5"/>
  <c r="R43" i="5"/>
  <c r="R41" i="5"/>
  <c r="R39" i="5"/>
  <c r="R37" i="5"/>
  <c r="R35" i="5"/>
  <c r="R33" i="5"/>
  <c r="R31" i="5"/>
  <c r="R29" i="5"/>
  <c r="R27" i="5"/>
  <c r="R25" i="5"/>
  <c r="R23" i="5"/>
  <c r="R21" i="5"/>
  <c r="R19" i="5"/>
  <c r="R17" i="5"/>
  <c r="R15" i="5"/>
  <c r="R13" i="5"/>
  <c r="R11" i="5"/>
  <c r="R9" i="5"/>
  <c r="R7" i="5"/>
  <c r="R5" i="5"/>
  <c r="R3" i="5"/>
  <c r="A47" i="5"/>
  <c r="A45" i="5"/>
  <c r="A43" i="5"/>
  <c r="A5" i="5"/>
  <c r="A7" i="5" s="1"/>
  <c r="A9" i="5" s="1"/>
  <c r="A11" i="5" s="1"/>
  <c r="A13" i="5" s="1"/>
  <c r="A15" i="5" s="1"/>
  <c r="A17" i="5" s="1"/>
  <c r="A19" i="5" s="1"/>
  <c r="A21" i="5" s="1"/>
  <c r="P41" i="3"/>
  <c r="P49" i="3"/>
  <c r="P47" i="3"/>
  <c r="P45" i="3"/>
  <c r="P39" i="3"/>
  <c r="A23" i="3"/>
  <c r="P37" i="3"/>
  <c r="A41" i="4" l="1"/>
  <c r="A43" i="4" s="1"/>
  <c r="A45" i="4" s="1"/>
  <c r="A47" i="4" s="1"/>
  <c r="A49" i="4" s="1"/>
  <c r="A37" i="4"/>
  <c r="A39" i="4" s="1"/>
  <c r="A23" i="5"/>
  <c r="A25" i="5" s="1"/>
  <c r="A27" i="5" s="1"/>
  <c r="A29" i="5" s="1"/>
  <c r="A31" i="5" s="1"/>
  <c r="A33" i="5" s="1"/>
  <c r="P43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A7" i="3"/>
  <c r="A9" i="3" s="1"/>
  <c r="A11" i="3" s="1"/>
  <c r="A13" i="3" s="1"/>
  <c r="A15" i="3" s="1"/>
  <c r="A17" i="3" s="1"/>
  <c r="A19" i="3" s="1"/>
  <c r="A21" i="3" s="1"/>
  <c r="A25" i="3" s="1"/>
  <c r="A27" i="3" s="1"/>
  <c r="A29" i="3" s="1"/>
  <c r="A39" i="5" l="1"/>
  <c r="A41" i="5" s="1"/>
  <c r="A35" i="5"/>
  <c r="A37" i="5" s="1"/>
  <c r="A31" i="3"/>
  <c r="A33" i="3" s="1"/>
  <c r="A35" i="3" s="1"/>
  <c r="A37" i="3" s="1"/>
  <c r="A39" i="3" s="1"/>
  <c r="A41" i="3" l="1"/>
  <c r="A43" i="3" s="1"/>
  <c r="A45" i="3" s="1"/>
  <c r="A47" i="3" s="1"/>
  <c r="A4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3" authorId="0" shapeId="0" xr:uid="{00000000-0006-0000-0200-000001000000}">
      <text>
        <r>
          <rPr>
            <b/>
            <sz val="16"/>
            <color indexed="81"/>
            <rFont val="細明體"/>
            <family val="3"/>
            <charset val="136"/>
          </rPr>
          <t>蘿蔔糕</t>
        </r>
        <r>
          <rPr>
            <b/>
            <sz val="16"/>
            <color indexed="81"/>
            <rFont val="Tahoma"/>
            <family val="2"/>
          </rPr>
          <t>+</t>
        </r>
        <r>
          <rPr>
            <b/>
            <sz val="16"/>
            <color indexed="81"/>
            <rFont val="細明體"/>
            <family val="3"/>
            <charset val="136"/>
          </rPr>
          <t>量</t>
        </r>
        <r>
          <rPr>
            <b/>
            <sz val="9"/>
            <color indexed="81"/>
            <rFont val="細明體"/>
            <family val="3"/>
            <charset val="136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<sst xmlns="http://schemas.openxmlformats.org/spreadsheetml/2006/main" count="1016" uniqueCount="425">
  <si>
    <r>
      <rPr>
        <sz val="12"/>
        <rFont val="標楷體"/>
        <family val="4"/>
        <charset val="136"/>
      </rPr>
      <t>日期</t>
    </r>
  </si>
  <si>
    <r>
      <rPr>
        <sz val="14"/>
        <rFont val="標楷體"/>
        <family val="4"/>
        <charset val="136"/>
      </rPr>
      <t>主食</t>
    </r>
  </si>
  <si>
    <r>
      <rPr>
        <sz val="14"/>
        <rFont val="標楷體"/>
        <family val="4"/>
        <charset val="136"/>
      </rPr>
      <t>主菜</t>
    </r>
  </si>
  <si>
    <r>
      <rPr>
        <sz val="14"/>
        <rFont val="標楷體"/>
        <family val="4"/>
        <charset val="136"/>
      </rPr>
      <t>副菜</t>
    </r>
  </si>
  <si>
    <r>
      <rPr>
        <sz val="14"/>
        <rFont val="標楷體"/>
        <family val="4"/>
        <charset val="136"/>
      </rPr>
      <t>青菜</t>
    </r>
  </si>
  <si>
    <r>
      <rPr>
        <sz val="14"/>
        <rFont val="標楷體"/>
        <family val="4"/>
        <charset val="136"/>
      </rPr>
      <t>湯品</t>
    </r>
  </si>
  <si>
    <t>0~1</t>
  </si>
  <si>
    <r>
      <rPr>
        <sz val="11"/>
        <rFont val="標楷體"/>
        <family val="4"/>
        <charset val="136"/>
      </rPr>
      <t>五</t>
    </r>
    <phoneticPr fontId="8" type="noConversion"/>
  </si>
  <si>
    <t>糙米飯</t>
  </si>
  <si>
    <r>
      <rPr>
        <sz val="14"/>
        <rFont val="標楷體"/>
        <family val="4"/>
        <charset val="136"/>
      </rPr>
      <t>水果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</si>
  <si>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全榖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</si>
  <si>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蛋豆魚肉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</si>
  <si>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蔬菜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</si>
  <si>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水果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</si>
  <si>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奶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</si>
  <si>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油脂
</t>
    </r>
    <r>
      <rPr>
        <sz val="6"/>
        <color indexed="8"/>
        <rFont val="Arial"/>
        <family val="2"/>
      </rPr>
      <t>(</t>
    </r>
    <r>
      <rPr>
        <sz val="6"/>
        <color indexed="8"/>
        <rFont val="標楷體"/>
        <family val="4"/>
        <charset val="136"/>
      </rPr>
      <t>份</t>
    </r>
    <r>
      <rPr>
        <sz val="6"/>
        <color indexed="8"/>
        <rFont val="Arial"/>
        <family val="2"/>
      </rPr>
      <t>)</t>
    </r>
    <phoneticPr fontId="8" type="noConversion"/>
  </si>
  <si>
    <r>
      <rPr>
        <sz val="6"/>
        <color indexed="8"/>
        <rFont val="標楷體"/>
        <family val="4"/>
        <charset val="136"/>
      </rPr>
      <t xml:space="preserve">熱量
</t>
    </r>
    <r>
      <rPr>
        <sz val="6"/>
        <color indexed="8"/>
        <rFont val="Arial"/>
        <family val="2"/>
      </rPr>
      <t>(Kcal)</t>
    </r>
    <phoneticPr fontId="8" type="noConversion"/>
  </si>
  <si>
    <r>
      <rPr>
        <sz val="11"/>
        <rFont val="標楷體"/>
        <family val="4"/>
        <charset val="136"/>
      </rPr>
      <t>一</t>
    </r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</si>
  <si>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</si>
  <si>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</si>
  <si>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</si>
  <si>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t>一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</si>
  <si>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</si>
  <si>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</si>
  <si>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</si>
  <si>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</si>
  <si>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</si>
  <si>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</si>
  <si>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</si>
  <si>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</si>
  <si>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</si>
  <si>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</si>
  <si>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</si>
  <si>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color indexed="8"/>
        <rFont val="標楷體"/>
        <family val="4"/>
        <charset val="136"/>
      </rPr>
      <t>菜單審核小組</t>
    </r>
  </si>
  <si>
    <t>校長</t>
  </si>
  <si>
    <t>國中</t>
  </si>
  <si>
    <t>特餐</t>
  </si>
  <si>
    <t>芝麻飯</t>
  </si>
  <si>
    <r>
      <rPr>
        <sz val="9"/>
        <rFont val="標楷體"/>
        <family val="4"/>
        <charset val="136"/>
      </rPr>
      <t>五</t>
    </r>
    <phoneticPr fontId="8" type="noConversion"/>
  </si>
  <si>
    <t>主任</t>
    <phoneticPr fontId="8" type="noConversion"/>
  </si>
  <si>
    <t>午餐執秘</t>
    <phoneticPr fontId="8" type="noConversion"/>
  </si>
  <si>
    <t>營養師</t>
  </si>
  <si>
    <t>油品:</t>
    <phoneticPr fontId="8" type="noConversion"/>
  </si>
  <si>
    <t>沙拉油(台糖)</t>
    <phoneticPr fontId="8" type="noConversion"/>
  </si>
  <si>
    <t>調味品:</t>
    <phoneticPr fontId="8" type="noConversion"/>
  </si>
  <si>
    <t>醬油(統一)、糖(台糖)、鹽(台鹽)</t>
    <phoneticPr fontId="8" type="noConversion"/>
  </si>
  <si>
    <t>蒸</t>
    <phoneticPr fontId="8" type="noConversion"/>
  </si>
  <si>
    <t>燒</t>
    <phoneticPr fontId="8" type="noConversion"/>
  </si>
  <si>
    <t>滷</t>
    <phoneticPr fontId="8" type="noConversion"/>
  </si>
  <si>
    <t>炒</t>
    <phoneticPr fontId="8" type="noConversion"/>
  </si>
  <si>
    <t>水果</t>
    <phoneticPr fontId="38" type="noConversion"/>
  </si>
  <si>
    <t>炸</t>
    <phoneticPr fontId="8" type="noConversion"/>
  </si>
  <si>
    <t>燴</t>
    <phoneticPr fontId="8" type="noConversion"/>
  </si>
  <si>
    <t>早點</t>
  </si>
  <si>
    <r>
      <rPr>
        <sz val="14"/>
        <rFont val="標楷體"/>
        <family val="4"/>
        <charset val="136"/>
      </rPr>
      <t>水果</t>
    </r>
    <phoneticPr fontId="8" type="noConversion"/>
  </si>
  <si>
    <t>午點</t>
    <phoneticPr fontId="3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</si>
  <si>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</si>
  <si>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</si>
  <si>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</si>
  <si>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板條.絞肉.蔬菜.絞紅蔥頭.香菇</t>
    <phoneticPr fontId="38" type="noConversion"/>
  </si>
  <si>
    <r>
      <rPr>
        <sz val="11"/>
        <rFont val="標楷體"/>
        <family val="4"/>
        <charset val="136"/>
      </rPr>
      <t>四</t>
    </r>
    <phoneticPr fontId="8" type="noConversion"/>
  </si>
  <si>
    <r>
      <rPr>
        <sz val="9"/>
        <rFont val="標楷體"/>
        <family val="4"/>
        <charset val="136"/>
      </rPr>
      <t>五</t>
    </r>
    <phoneticPr fontId="8" type="noConversion"/>
  </si>
  <si>
    <t>絲瓜粥</t>
    <phoneticPr fontId="38" type="noConversion"/>
  </si>
  <si>
    <t>玉米脆片+鮮奶</t>
    <phoneticPr fontId="38" type="noConversion"/>
  </si>
  <si>
    <t>絲瓜.薑絲.洗選蛋.白米</t>
    <phoneticPr fontId="38" type="noConversion"/>
  </si>
  <si>
    <t>雞絲麵</t>
    <phoneticPr fontId="3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</si>
  <si>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</si>
  <si>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雞絲麵.蔬菜.紅蘿蔔.洗選蛋.肉絲</t>
    <phoneticPr fontId="38" type="noConversion"/>
  </si>
  <si>
    <t>大滷湯餃</t>
    <phoneticPr fontId="38" type="noConversion"/>
  </si>
  <si>
    <t>水餃.蔬菜.木耳絲.洗選蛋.紅蘿蔔</t>
    <phoneticPr fontId="38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</si>
  <si>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</si>
  <si>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</si>
  <si>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</si>
  <si>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</si>
  <si>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r>
      <rPr>
        <sz val="11"/>
        <rFont val="標楷體"/>
        <family val="4"/>
        <charset val="136"/>
      </rPr>
      <t>五</t>
    </r>
    <phoneticPr fontId="8" type="noConversion"/>
  </si>
  <si>
    <t>一</t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</si>
  <si>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</si>
  <si>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t>水果拼盤</t>
    <phoneticPr fontId="38" type="noConversion"/>
  </si>
  <si>
    <r>
      <rPr>
        <sz val="11"/>
        <rFont val="標楷體"/>
        <family val="4"/>
        <charset val="136"/>
      </rPr>
      <t>三</t>
    </r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</si>
  <si>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</si>
  <si>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</si>
  <si>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</si>
  <si>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</si>
  <si>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</si>
  <si>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</si>
  <si>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</si>
  <si>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</si>
  <si>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</si>
  <si>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</si>
  <si>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</si>
  <si>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</si>
  <si>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</si>
  <si>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</si>
  <si>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</si>
  <si>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午餐執秘</t>
    <phoneticPr fontId="8" type="noConversion"/>
  </si>
  <si>
    <t>主任</t>
    <phoneticPr fontId="8" type="noConversion"/>
  </si>
  <si>
    <t xml:space="preserve"> </t>
  </si>
  <si>
    <t>爆</t>
    <phoneticPr fontId="38" type="noConversion"/>
  </si>
  <si>
    <t>炒</t>
    <phoneticPr fontId="38" type="noConversion"/>
  </si>
  <si>
    <t>水果</t>
    <phoneticPr fontId="8" type="noConversion"/>
  </si>
  <si>
    <t>蛋炒蘿蔔糕</t>
    <phoneticPr fontId="38" type="noConversion"/>
  </si>
  <si>
    <t>蘿蔔糕.洗選蛋.紅蘿蔔.綠豆芽</t>
    <phoneticPr fontId="38" type="noConversion"/>
  </si>
  <si>
    <t>穀物燉奶</t>
    <phoneticPr fontId="38" type="noConversion"/>
  </si>
  <si>
    <t>煮</t>
    <phoneticPr fontId="8" type="noConversion"/>
  </si>
  <si>
    <t>黃瓜什錦</t>
  </si>
  <si>
    <t>三杯魚丁</t>
  </si>
  <si>
    <t>玉米粒.三色丁.絞肉.馬鈴薯丁</t>
  </si>
  <si>
    <t>壽喜燒肉片</t>
  </si>
  <si>
    <t>肉片.洋蔥.黃豆芽..紅蘿蔔.</t>
  </si>
  <si>
    <t>韭菜干片</t>
  </si>
  <si>
    <t>豆干片.韭菜.肉絲.</t>
  </si>
  <si>
    <t>醬燒雞丁</t>
  </si>
  <si>
    <t>普羅旺斯燉肉</t>
  </si>
  <si>
    <t>肉丁.大蕃茄.馬鈴薯.洋蔥.生香菇.義大利香料.薑片</t>
  </si>
  <si>
    <t>紅燒冬瓜</t>
  </si>
  <si>
    <t>冬瓜.青豆仁薑絲.</t>
  </si>
  <si>
    <t>泡菜肉片</t>
  </si>
  <si>
    <t>紅蘿蔔炒蛋</t>
  </si>
  <si>
    <t>洗選蛋.紅蘿蔔絲.青蔥</t>
  </si>
  <si>
    <t>蒼蠅頭</t>
  </si>
  <si>
    <t>豆干丁.長豆.黑豆鼓紅蘿蔔丁</t>
  </si>
  <si>
    <t>鹹冬瓜蒸肉餅</t>
  </si>
  <si>
    <t>養生南瓜</t>
  </si>
  <si>
    <t>南瓜.薑片.葡萄乾.腰果</t>
  </si>
  <si>
    <t>打拋肉</t>
  </si>
  <si>
    <t>絞肉.大蕃茄.刈薯.洋蔥.九層塔.蒜末</t>
  </si>
  <si>
    <t>薑汁燒肉</t>
    <phoneticPr fontId="38" type="noConversion"/>
  </si>
  <si>
    <t>豆片.綠豆芽.洋蔥.薑末.青蔥</t>
    <phoneticPr fontId="38" type="noConversion"/>
  </si>
  <si>
    <t>魯</t>
    <phoneticPr fontId="8" type="noConversion"/>
  </si>
  <si>
    <t>燴</t>
    <phoneticPr fontId="38" type="noConversion"/>
  </si>
  <si>
    <t>綠豆米苔目湯</t>
    <phoneticPr fontId="38" type="noConversion"/>
  </si>
  <si>
    <t>綠豆.米苔目.二砂</t>
    <phoneticPr fontId="38" type="noConversion"/>
  </si>
  <si>
    <t>二</t>
    <phoneticPr fontId="8" type="noConversion"/>
  </si>
  <si>
    <t>高麗豆皮湯</t>
  </si>
  <si>
    <t>高麗菜.乾豆捲.枸杞.大骨.金針菇</t>
  </si>
  <si>
    <t>養生牛蒡湯</t>
  </si>
  <si>
    <t>牛蒡.白蘿蔔.紅棗.大骨</t>
  </si>
  <si>
    <t>酸辣湯</t>
  </si>
  <si>
    <t>豆腐.脆筍絲.豬血.蛋.紅蘿蔔.木耳</t>
  </si>
  <si>
    <t>玉米濃湯</t>
  </si>
  <si>
    <t>玉米粒.馬鈴薯.蛋.</t>
  </si>
  <si>
    <t>田園蔬菜湯</t>
  </si>
  <si>
    <t>大白菜.白蘿蔔.木耳</t>
  </si>
  <si>
    <t>海芽蛋花湯</t>
  </si>
  <si>
    <t>養生木瓜湯</t>
  </si>
  <si>
    <t>青木瓜.枸杞.大骨</t>
  </si>
  <si>
    <t>蝦香扁蒲湯</t>
  </si>
  <si>
    <t>扁蒲.蝦皮.大骨</t>
  </si>
  <si>
    <t>紫菜蛋花湯</t>
  </si>
  <si>
    <t>紫菜.洗選蛋.青蔥</t>
  </si>
  <si>
    <t>關東煮</t>
  </si>
  <si>
    <t>白蘿蔔.油豆腐丁.玉米條.甜不辣條</t>
  </si>
  <si>
    <t>炒烏龍麵</t>
  </si>
  <si>
    <t>烏龍麵.小白菜.絞肉.紅蘿蔔.菇</t>
  </si>
  <si>
    <t>芋頭瘦肉粥</t>
    <phoneticPr fontId="38" type="noConversion"/>
  </si>
  <si>
    <t>芋頭.絞肉.三色丁.高麗菜</t>
    <phoneticPr fontId="38" type="noConversion"/>
  </si>
  <si>
    <t>玉米四色</t>
    <phoneticPr fontId="38" type="noConversion"/>
  </si>
  <si>
    <t>高麗菜.乾豆捲.枸杞..金針菇</t>
    <phoneticPr fontId="38" type="noConversion"/>
  </si>
  <si>
    <t>素雞</t>
    <phoneticPr fontId="38" type="noConversion"/>
  </si>
  <si>
    <t>糖醋豆包</t>
    <phoneticPr fontId="38" type="noConversion"/>
  </si>
  <si>
    <t>豆包</t>
    <phoneticPr fontId="38" type="noConversion"/>
  </si>
  <si>
    <t>豆腐.脆筍絲..蛋.紅蘿蔔.木耳</t>
    <phoneticPr fontId="38" type="noConversion"/>
  </si>
  <si>
    <t>普羅旺斯燉洋芋</t>
    <phoneticPr fontId="38" type="noConversion"/>
  </si>
  <si>
    <t>青木瓜.枸杞.</t>
    <phoneticPr fontId="38" type="noConversion"/>
  </si>
  <si>
    <t>糖醋豆捲</t>
    <phoneticPr fontId="38" type="noConversion"/>
  </si>
  <si>
    <t>洗選蛋.紅蘿蔔絲.</t>
    <phoneticPr fontId="38" type="noConversion"/>
  </si>
  <si>
    <t>紫菜.洗選蛋.</t>
    <phoneticPr fontId="38" type="noConversion"/>
  </si>
  <si>
    <t>蔬菜餛飩湯</t>
    <phoneticPr fontId="38" type="noConversion"/>
  </si>
  <si>
    <t>餛飩.時蔬.豆腐</t>
    <phoneticPr fontId="38" type="noConversion"/>
  </si>
  <si>
    <t>紅豆西谷米</t>
    <phoneticPr fontId="38" type="noConversion"/>
  </si>
  <si>
    <t>紅豆.西谷米.二砂</t>
    <phoneticPr fontId="38" type="noConversion"/>
  </si>
  <si>
    <t>燒賣+玉米蛋花湯</t>
    <phoneticPr fontId="38" type="noConversion"/>
  </si>
  <si>
    <t>燒賣.玉米粒.洗選蛋</t>
    <phoneticPr fontId="38" type="noConversion"/>
  </si>
  <si>
    <t>鮮菇扁蒲粥</t>
    <phoneticPr fontId="38" type="noConversion"/>
  </si>
  <si>
    <t>扁蒲.生香菇.絞肉.紅蘿蔔</t>
    <phoneticPr fontId="38" type="noConversion"/>
  </si>
  <si>
    <t>什錦拉麵</t>
    <phoneticPr fontId="38" type="noConversion"/>
  </si>
  <si>
    <t>拉麵.肉片.蔬菜.鮮菇.玉米粒.海帶芽</t>
    <phoneticPr fontId="38" type="noConversion"/>
  </si>
  <si>
    <t>鍋貼+番茄蛋花湯</t>
    <phoneticPr fontId="38" type="noConversion"/>
  </si>
  <si>
    <t>鍋貼.大蕃茄.洗選蛋.青蔥</t>
    <phoneticPr fontId="38" type="noConversion"/>
  </si>
  <si>
    <t>炸</t>
    <phoneticPr fontId="38" type="noConversion"/>
  </si>
  <si>
    <t>小米飯</t>
    <phoneticPr fontId="38" type="noConversion"/>
  </si>
  <si>
    <t>110年6月份 楊梅國小附設幼兒園菜單</t>
    <phoneticPr fontId="2" type="noConversion"/>
  </si>
  <si>
    <r>
      <t>110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楊梅國小菜單(葷)</t>
    </r>
    <phoneticPr fontId="2" type="noConversion"/>
  </si>
  <si>
    <r>
      <t>110</t>
    </r>
    <r>
      <rPr>
        <b/>
        <sz val="24"/>
        <rFont val="標楷體"/>
        <family val="4"/>
        <charset val="136"/>
      </rPr>
      <t>年 6月份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楊梅國小菜單(素)</t>
    </r>
    <phoneticPr fontId="2" type="noConversion"/>
  </si>
  <si>
    <t>三</t>
  </si>
  <si>
    <t>糙米地瓜飯</t>
    <phoneticPr fontId="8" type="noConversion"/>
  </si>
  <si>
    <t>黃豆飯</t>
    <phoneticPr fontId="8" type="noConversion"/>
  </si>
  <si>
    <t>蕎麥飯</t>
    <phoneticPr fontId="38" type="noConversion"/>
  </si>
  <si>
    <t>紫米飯</t>
    <phoneticPr fontId="8" type="noConversion"/>
  </si>
  <si>
    <t>胚芽飯</t>
    <phoneticPr fontId="38" type="noConversion"/>
  </si>
  <si>
    <t>田園四色</t>
  </si>
  <si>
    <t>紅棗木瓜湯</t>
  </si>
  <si>
    <t>青木瓜.紅棗.大骨</t>
  </si>
  <si>
    <t>烏魚丁.方油豆腐.青椒.九層塔</t>
  </si>
  <si>
    <t>豆乳炸雞</t>
  </si>
  <si>
    <t>雞丁.骨腿丁.豆腐乳(辣甜).四分干丁</t>
  </si>
  <si>
    <t>嫩汁翅小腿</t>
  </si>
  <si>
    <t>翅小腿.薑片</t>
  </si>
  <si>
    <t>日式蒸蛋</t>
  </si>
  <si>
    <t>洗選蛋.柴魚片.生香菇</t>
  </si>
  <si>
    <t>大黃瓜.鮮菇.木耳.甜椒.</t>
  </si>
  <si>
    <t>海帶芽洗選蛋大骨薑絲</t>
  </si>
  <si>
    <t>柴魚味噌湯</t>
  </si>
  <si>
    <t>豆腐.味噌.洋蔥.柴魚大骨</t>
  </si>
  <si>
    <t>鮮奶</t>
  </si>
  <si>
    <t>優酪乳</t>
  </si>
  <si>
    <t>紅豆麥片湯</t>
    <phoneticPr fontId="38" type="noConversion"/>
  </si>
  <si>
    <t>紅豆.麥片.二砂</t>
    <phoneticPr fontId="8" type="noConversion"/>
  </si>
  <si>
    <t>芙蓉絲瓜</t>
  </si>
  <si>
    <t>絲瓜.冬粉.洗選蛋香菇.枸杞</t>
  </si>
  <si>
    <t>蒜香扁蒲</t>
  </si>
  <si>
    <t>扁蒲.蒜片.木耳</t>
  </si>
  <si>
    <t>香滷雞翅</t>
  </si>
  <si>
    <t>雞翅</t>
  </si>
  <si>
    <t>冬瓜鮮菇湯</t>
  </si>
  <si>
    <t>冬瓜.金針菇.大骨</t>
  </si>
  <si>
    <t>醡醬麵(勿鹹)</t>
  </si>
  <si>
    <t>烏龍麵.絞肉.豆乾丁.甜麵醬.小黃瓜</t>
  </si>
  <si>
    <t>醬爆魚丁</t>
  </si>
  <si>
    <t>鯰魚丁.油豆腐丁.青椒</t>
  </si>
  <si>
    <t>麵線糊</t>
  </si>
  <si>
    <t>紅麵線.筍絲.小肉羹.紅人蒜泥.柴魚.油蔥.木耳</t>
  </si>
  <si>
    <t>香酥魚排</t>
  </si>
  <si>
    <t>御師傅魚排</t>
  </si>
  <si>
    <t>梅干肉片</t>
  </si>
  <si>
    <t>梅乾菜.肉片.朴菜切</t>
  </si>
  <si>
    <t>玉米起司蛋</t>
  </si>
  <si>
    <t>洗選蛋.玉米粒.洋蔥.紅椒.起司絲.</t>
  </si>
  <si>
    <t>鮮瓜湯</t>
  </si>
  <si>
    <t>大黃瓜.魚丸片.大骨</t>
  </si>
  <si>
    <t>刈包</t>
  </si>
  <si>
    <t>雞丁.骨腿丁.凍豆腐.紅蘿蔔.薑片</t>
  </si>
  <si>
    <t>肉片.大白菜.泡菜.百頁豆腐片.紅蘿蔔</t>
  </si>
  <si>
    <t>客家炒板條</t>
  </si>
  <si>
    <t>板條.肉絲.韭菜豆芽洋蔥紅蘿蔔木耳</t>
  </si>
  <si>
    <t>糖醋魚丁</t>
  </si>
  <si>
    <t>鯰魚丁.油豆腐丁洋蔥青椒紅蘿蔔</t>
  </si>
  <si>
    <t>黃瓜脆炒</t>
  </si>
  <si>
    <t>小黃瓜.素腱花.香菇紅蘿蔔.木耳</t>
  </si>
  <si>
    <t>滷雞排</t>
  </si>
  <si>
    <t>雞排</t>
  </si>
  <si>
    <t>蔥花碎脯炒蛋</t>
  </si>
  <si>
    <t>洗選蛋.碎脯青蔥</t>
  </si>
  <si>
    <t>魚香茄子</t>
  </si>
  <si>
    <t>茄子絞肉九層塔蒜末薑末</t>
  </si>
  <si>
    <t>四神湯</t>
  </si>
  <si>
    <t>四神龍骨丁米酒</t>
  </si>
  <si>
    <t>羅宋湯</t>
  </si>
  <si>
    <t>高麗菜番茄馬鈴薯大骨</t>
  </si>
  <si>
    <t>鼓汁小魚豆干</t>
  </si>
  <si>
    <t>豆干片小魚干榨菜絲青蔥紅椒</t>
  </si>
  <si>
    <t>大阪城豬排</t>
  </si>
  <si>
    <t>鮮蔬炒蛋</t>
  </si>
  <si>
    <t>洗選蛋.洋蔥毛豆彩椒</t>
  </si>
  <si>
    <t>雙花什錦</t>
  </si>
  <si>
    <t>青花椰白花椰鮮菇木耳紅椒</t>
  </si>
  <si>
    <t>味噌豆腐湯</t>
  </si>
  <si>
    <t>豆腐.味噌.青蔥</t>
  </si>
  <si>
    <t>鮮菇海芽湯</t>
  </si>
  <si>
    <t>海帶芽.生香菇.金針菇.大骨</t>
  </si>
  <si>
    <t>玉米燒雞</t>
  </si>
  <si>
    <t>雞丁.骨腿丁.玉米粒紅蘿蔔洋香菜葉</t>
  </si>
  <si>
    <t>絞肉.豆腐.鹹冬瓜.刈薯.青蔥</t>
  </si>
  <si>
    <t>什錦炒飯</t>
  </si>
  <si>
    <t>洋蔥.三色丁.肉絲.洗選蛋青蔥</t>
  </si>
  <si>
    <t>海苔魚丁</t>
  </si>
  <si>
    <t>水鯊丁馬鈴薯海苔</t>
  </si>
  <si>
    <t>回鍋肉</t>
    <phoneticPr fontId="8" type="noConversion"/>
  </si>
  <si>
    <t>肉片.豆干.高麗菜.紅蘿蔔木耳</t>
    <phoneticPr fontId="8" type="noConversion"/>
  </si>
  <si>
    <t>鐵板肉絲</t>
    <phoneticPr fontId="8" type="noConversion"/>
  </si>
  <si>
    <t>肉絲.黃豆芽.紅蘿蔔木耳</t>
    <phoneticPr fontId="8" type="noConversion"/>
  </si>
  <si>
    <t>韓式燒肉</t>
    <phoneticPr fontId="8" type="noConversion"/>
  </si>
  <si>
    <t>肉片黃豆芽洋蔥青蔥蒜末烤肉醬</t>
    <phoneticPr fontId="8" type="noConversion"/>
  </si>
  <si>
    <t>肉丁海結豆干紅蘿蔔</t>
    <phoneticPr fontId="8" type="noConversion"/>
  </si>
  <si>
    <t>海結燒肉</t>
    <phoneticPr fontId="8" type="noConversion"/>
  </si>
  <si>
    <t>五</t>
    <phoneticPr fontId="8" type="noConversion"/>
  </si>
  <si>
    <t>生日蛋糕</t>
    <phoneticPr fontId="38" type="noConversion"/>
  </si>
  <si>
    <t>生日蛋糕12吋(精緻</t>
    <phoneticPr fontId="38" type="noConversion"/>
  </si>
  <si>
    <t>玉米排骨湯</t>
    <phoneticPr fontId="38" type="noConversion"/>
  </si>
  <si>
    <t>玉米段.排骨丁</t>
    <phoneticPr fontId="38" type="noConversion"/>
  </si>
  <si>
    <t>黑糖蓮子木耳露</t>
    <phoneticPr fontId="38" type="noConversion"/>
  </si>
  <si>
    <t>黑糖.白木耳.雪蓮子.</t>
    <phoneticPr fontId="38" type="noConversion"/>
  </si>
  <si>
    <t>蔥肉餡餅+薏仁漿</t>
    <phoneticPr fontId="38" type="noConversion"/>
  </si>
  <si>
    <t>蔥肉餡餅.薏仁漿</t>
    <phoneticPr fontId="38" type="noConversion"/>
  </si>
  <si>
    <t>小餐包+玉米濃湯</t>
    <phoneticPr fontId="38" type="noConversion"/>
  </si>
  <si>
    <t>小餐包.三色丁.洗選蛋.馬鈴薯</t>
    <phoneticPr fontId="38" type="noConversion"/>
  </si>
  <si>
    <t>玉米條.麥茶.二砂</t>
    <phoneticPr fontId="38" type="noConversion"/>
  </si>
  <si>
    <t>黑糖豆花</t>
    <phoneticPr fontId="38" type="noConversion"/>
  </si>
  <si>
    <t>豆花黑糖二砂</t>
    <phoneticPr fontId="38" type="noConversion"/>
  </si>
  <si>
    <t>地瓜甜湯</t>
    <phoneticPr fontId="38" type="noConversion"/>
  </si>
  <si>
    <t>地瓜二砂</t>
    <phoneticPr fontId="38" type="noConversion"/>
  </si>
  <si>
    <t>饅頭夾蔥蛋+決明子茶</t>
    <phoneticPr fontId="38" type="noConversion"/>
  </si>
  <si>
    <t>饅頭蔥洗選蛋.決明子.二砂</t>
    <phoneticPr fontId="38" type="noConversion"/>
  </si>
  <si>
    <t>枸杞雞湯麵線</t>
    <phoneticPr fontId="38" type="noConversion"/>
  </si>
  <si>
    <t>三環麵線.雞丁.青蔥.薑片.麻</t>
    <phoneticPr fontId="38" type="noConversion"/>
  </si>
  <si>
    <t>南瓜排骨湯</t>
    <phoneticPr fontId="38" type="noConversion"/>
  </si>
  <si>
    <t>南瓜排骨丁</t>
    <phoneticPr fontId="38" type="noConversion"/>
  </si>
  <si>
    <t>小籠包+柴魚羹湯</t>
    <phoneticPr fontId="38" type="noConversion"/>
  </si>
  <si>
    <t>小籠包.肉羹脆筍絲洋蔥木耳洗選蛋</t>
    <phoneticPr fontId="38" type="noConversion"/>
  </si>
  <si>
    <t>茶葉蛋+養生茶</t>
    <phoneticPr fontId="38" type="noConversion"/>
  </si>
  <si>
    <t>洗選蛋.滷包紅棗桂圓二砂</t>
    <phoneticPr fontId="38" type="noConversion"/>
  </si>
  <si>
    <t>黃耆魚片米粉湯</t>
    <phoneticPr fontId="38" type="noConversion"/>
  </si>
  <si>
    <t>米粉鯛魚片黃耆枸杞時蔬</t>
    <phoneticPr fontId="38" type="noConversion"/>
  </si>
  <si>
    <t>壽喜燒豆干</t>
    <phoneticPr fontId="38" type="noConversion"/>
  </si>
  <si>
    <t>豆干片..黃豆芽..紅蘿蔔.</t>
    <phoneticPr fontId="38" type="noConversion"/>
  </si>
  <si>
    <t>玉米粒.三色.馬鈴薯丁</t>
    <phoneticPr fontId="38" type="noConversion"/>
  </si>
  <si>
    <t>青木瓜.紅棗.</t>
    <phoneticPr fontId="38" type="noConversion"/>
  </si>
  <si>
    <t>海帶芽洗選蛋薑絲</t>
    <phoneticPr fontId="38" type="noConversion"/>
  </si>
  <si>
    <t>豆腐.味噌.</t>
    <phoneticPr fontId="38" type="noConversion"/>
  </si>
  <si>
    <t>洗選蛋..生香菇</t>
    <phoneticPr fontId="38" type="noConversion"/>
  </si>
  <si>
    <t>鮮菇柳炒飯</t>
    <phoneticPr fontId="38" type="noConversion"/>
  </si>
  <si>
    <t>鮮菇時蔬三色丁.洗選蛋.</t>
    <phoneticPr fontId="38" type="noConversion"/>
  </si>
  <si>
    <t>三杯豆腐</t>
    <phoneticPr fontId="38" type="noConversion"/>
  </si>
  <si>
    <t>手工炸豆腐.青椒.九層塔</t>
    <phoneticPr fontId="38" type="noConversion"/>
  </si>
  <si>
    <t>海結燒麵輪</t>
    <phoneticPr fontId="8" type="noConversion"/>
  </si>
  <si>
    <t>麵輪海結豆干紅蘿蔔</t>
    <phoneticPr fontId="8" type="noConversion"/>
  </si>
  <si>
    <t>薯餅</t>
    <phoneticPr fontId="38" type="noConversion"/>
  </si>
  <si>
    <t>香伴素雞</t>
    <phoneticPr fontId="38" type="noConversion"/>
  </si>
  <si>
    <t>牛蒡.白蘿蔔.紅棗.</t>
    <phoneticPr fontId="38" type="noConversion"/>
  </si>
  <si>
    <t>扁蒲..木耳</t>
    <phoneticPr fontId="38" type="noConversion"/>
  </si>
  <si>
    <t>炒扁蒲</t>
    <phoneticPr fontId="38" type="noConversion"/>
  </si>
  <si>
    <t>冬瓜.金針菇.</t>
    <phoneticPr fontId="38" type="noConversion"/>
  </si>
  <si>
    <t>素打拋肉</t>
    <phoneticPr fontId="38" type="noConversion"/>
  </si>
  <si>
    <t>碎豆干.大蕃茄.刈薯.九層塔.</t>
    <phoneticPr fontId="38" type="noConversion"/>
  </si>
  <si>
    <t>樹子苦瓜</t>
    <phoneticPr fontId="38" type="noConversion"/>
  </si>
  <si>
    <t>苦瓜破布子</t>
    <phoneticPr fontId="38" type="noConversion"/>
  </si>
  <si>
    <t>紅燒百頁豆腐</t>
    <phoneticPr fontId="8" type="noConversion"/>
  </si>
  <si>
    <t>百頁豆腐紅蘿蔔木耳</t>
    <phoneticPr fontId="8" type="noConversion"/>
  </si>
  <si>
    <t>烏龍麵..豆乾丁.甜麵醬.小黃瓜</t>
    <phoneticPr fontId="38" type="noConversion"/>
  </si>
  <si>
    <t>醬爆麵腸</t>
    <phoneticPr fontId="38" type="noConversion"/>
  </si>
  <si>
    <t>麵腸.青椒</t>
    <phoneticPr fontId="38" type="noConversion"/>
  </si>
  <si>
    <t>烤麩.大蕃茄.馬鈴薯..生香菇.義大利香料.薑片</t>
    <phoneticPr fontId="38" type="noConversion"/>
  </si>
  <si>
    <t>大黃瓜.鮮菇</t>
    <phoneticPr fontId="38" type="noConversion"/>
  </si>
  <si>
    <t>洗選蛋.玉米粒..紅椒.起司絲.</t>
    <phoneticPr fontId="38" type="noConversion"/>
  </si>
  <si>
    <t>紅麵線.筍絲.紅人金針菇.木耳</t>
    <phoneticPr fontId="38" type="noConversion"/>
  </si>
  <si>
    <t>滷雙包</t>
    <phoneticPr fontId="38" type="noConversion"/>
  </si>
  <si>
    <t>滷蛋豆干</t>
    <phoneticPr fontId="38" type="noConversion"/>
  </si>
  <si>
    <t>素雞排</t>
    <phoneticPr fontId="38" type="noConversion"/>
  </si>
  <si>
    <t>板條.時蔬豆芽洋蔥紅蘿蔔木耳</t>
    <phoneticPr fontId="38" type="noConversion"/>
  </si>
  <si>
    <t>豆腸青椒紅蘿蔔</t>
    <phoneticPr fontId="38" type="noConversion"/>
  </si>
  <si>
    <t>時蔬炒香菇</t>
    <phoneticPr fontId="38" type="noConversion"/>
  </si>
  <si>
    <t>敏豆鮮菇</t>
    <phoneticPr fontId="38" type="noConversion"/>
  </si>
  <si>
    <t>什錦豆包</t>
    <phoneticPr fontId="38" type="noConversion"/>
  </si>
  <si>
    <t>豆包.脆筍片鮮菇</t>
    <phoneticPr fontId="38" type="noConversion"/>
  </si>
  <si>
    <t>醬燒油豆腐</t>
    <phoneticPr fontId="38" type="noConversion"/>
  </si>
  <si>
    <t>油豆腐丁</t>
    <phoneticPr fontId="38" type="noConversion"/>
  </si>
  <si>
    <t>玉米布丁酥</t>
    <phoneticPr fontId="38" type="noConversion"/>
  </si>
  <si>
    <t>四神米酒</t>
    <phoneticPr fontId="38" type="noConversion"/>
  </si>
  <si>
    <t>回鍋豆干</t>
    <phoneticPr fontId="8" type="noConversion"/>
  </si>
  <si>
    <t>.豆干.高麗菜.紅蘿蔔木耳</t>
    <phoneticPr fontId="8" type="noConversion"/>
  </si>
  <si>
    <t>茄子九層塔薑末</t>
    <phoneticPr fontId="38" type="noConversion"/>
  </si>
  <si>
    <t>高麗菜番茄馬鈴薯</t>
    <phoneticPr fontId="38" type="noConversion"/>
  </si>
  <si>
    <t>洗選蛋.碎脯</t>
    <phoneticPr fontId="38" type="noConversion"/>
  </si>
  <si>
    <t>碎脯炒蛋</t>
    <phoneticPr fontId="38" type="noConversion"/>
  </si>
  <si>
    <t>扁蒲..</t>
    <phoneticPr fontId="38" type="noConversion"/>
  </si>
  <si>
    <t>扁蒲湯</t>
    <phoneticPr fontId="38" type="noConversion"/>
  </si>
  <si>
    <t>.玉米粒紅蘿蔔小黃瓜毛豆仁</t>
    <phoneticPr fontId="38" type="noConversion"/>
  </si>
  <si>
    <t>鼓汁豆干</t>
    <phoneticPr fontId="38" type="noConversion"/>
  </si>
  <si>
    <t>豆干片榨菜絲紅椒</t>
    <phoneticPr fontId="38" type="noConversion"/>
  </si>
  <si>
    <t>洗選蛋.毛豆彩椒</t>
    <phoneticPr fontId="38" type="noConversion"/>
  </si>
  <si>
    <t>素豬排</t>
    <phoneticPr fontId="38" type="noConversion"/>
  </si>
  <si>
    <t>海苔薯丁</t>
    <phoneticPr fontId="38" type="noConversion"/>
  </si>
  <si>
    <t>馬鈴薯海苔</t>
    <phoneticPr fontId="38" type="noConversion"/>
  </si>
  <si>
    <t>韓式燒百頁</t>
    <phoneticPr fontId="8" type="noConversion"/>
  </si>
  <si>
    <t>百頁豆腐黃豆芽烤肉醬</t>
    <phoneticPr fontId="8" type="noConversion"/>
  </si>
  <si>
    <t>洋三色丁.鮮菇時蔬.洗選蛋</t>
    <phoneticPr fontId="38" type="noConversion"/>
  </si>
  <si>
    <t>絲瓜麵線</t>
    <phoneticPr fontId="38" type="noConversion"/>
  </si>
  <si>
    <t>絲瓜白麵線</t>
    <phoneticPr fontId="38" type="noConversion"/>
  </si>
  <si>
    <t>海帶芽.生香菇.金針菇.</t>
    <phoneticPr fontId="38" type="noConversion"/>
  </si>
  <si>
    <t>玉米脆片.鮮奶</t>
    <phoneticPr fontId="38" type="noConversion"/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</si>
  <si>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軒泰食品有限公司本廠一律使用國產</t>
    </r>
    <r>
      <rPr>
        <b/>
        <sz val="10"/>
        <rFont val="Arial"/>
        <family val="2"/>
      </rPr>
      <t>(</t>
    </r>
    <r>
      <rPr>
        <b/>
        <sz val="10"/>
        <rFont val="標楷體"/>
        <family val="4"/>
        <charset val="136"/>
      </rPr>
      <t>台灣</t>
    </r>
    <r>
      <rPr>
        <b/>
        <sz val="10"/>
        <rFont val="Arial"/>
        <family val="2"/>
      </rPr>
      <t>)</t>
    </r>
    <r>
      <rPr>
        <b/>
        <sz val="10"/>
        <rFont val="標楷體"/>
        <family val="4"/>
        <charset val="136"/>
      </rPr>
      <t>豬肉</t>
    </r>
    <phoneticPr fontId="8" type="noConversion"/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</si>
  <si>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軒泰食品有限公司本廠一律使用國產</t>
    </r>
    <r>
      <rPr>
        <b/>
        <sz val="10"/>
        <rFont val="Arial"/>
        <family val="2"/>
      </rPr>
      <t>(</t>
    </r>
    <r>
      <rPr>
        <b/>
        <sz val="10"/>
        <rFont val="標楷體"/>
        <family val="4"/>
        <charset val="136"/>
      </rPr>
      <t>台灣</t>
    </r>
    <r>
      <rPr>
        <b/>
        <sz val="10"/>
        <rFont val="Arial"/>
        <family val="2"/>
      </rPr>
      <t>)</t>
    </r>
    <r>
      <rPr>
        <b/>
        <sz val="10"/>
        <rFont val="標楷體"/>
        <family val="4"/>
        <charset val="136"/>
      </rPr>
      <t>豬肉</t>
    </r>
    <phoneticPr fontId="38" type="noConversion"/>
  </si>
  <si>
    <t>有機奶油白菜</t>
    <phoneticPr fontId="8" type="noConversion"/>
  </si>
  <si>
    <t>有機空心菜</t>
    <phoneticPr fontId="8" type="noConversion"/>
  </si>
  <si>
    <t>有機山菠菜</t>
    <phoneticPr fontId="8" type="noConversion"/>
  </si>
  <si>
    <t>有機青油菜</t>
    <phoneticPr fontId="8" type="noConversion"/>
  </si>
  <si>
    <t>有機白莧菜</t>
    <phoneticPr fontId="8" type="noConversion"/>
  </si>
  <si>
    <t>有機青松菜</t>
    <phoneticPr fontId="8" type="noConversion"/>
  </si>
  <si>
    <t>有機荷葉白菜</t>
    <phoneticPr fontId="8" type="noConversion"/>
  </si>
  <si>
    <t>有機青江菜</t>
    <phoneticPr fontId="8" type="noConversion"/>
  </si>
  <si>
    <t>有機味美菜</t>
    <phoneticPr fontId="8" type="noConversion"/>
  </si>
  <si>
    <t>有機小松菜</t>
    <phoneticPr fontId="8" type="noConversion"/>
  </si>
  <si>
    <t>有機青泉菜</t>
    <phoneticPr fontId="8" type="noConversion"/>
  </si>
  <si>
    <t>青江菜Q</t>
    <phoneticPr fontId="8" type="noConversion"/>
  </si>
  <si>
    <t>油菜(產</t>
    <phoneticPr fontId="8" type="noConversion"/>
  </si>
  <si>
    <t>韭菜豆芽</t>
    <phoneticPr fontId="8" type="noConversion"/>
  </si>
  <si>
    <t>空心菜(產</t>
    <phoneticPr fontId="8" type="noConversion"/>
  </si>
  <si>
    <t>白莧菜(產</t>
    <phoneticPr fontId="8" type="noConversion"/>
  </si>
  <si>
    <t>蚵白菜Q</t>
    <phoneticPr fontId="8" type="noConversion"/>
  </si>
  <si>
    <t>炒板條</t>
    <phoneticPr fontId="38" type="noConversion"/>
  </si>
  <si>
    <t>奶皇包+豆漿</t>
    <phoneticPr fontId="38" type="noConversion"/>
  </si>
  <si>
    <t>奶皇包.豆漿</t>
    <phoneticPr fontId="38" type="noConversion"/>
  </si>
  <si>
    <t>奶油通心麵</t>
    <phoneticPr fontId="38" type="noConversion"/>
  </si>
  <si>
    <t>通心麵.雞茸.洋蔥三色丁濃湯粉</t>
    <phoneticPr fontId="38" type="noConversion"/>
  </si>
  <si>
    <t>馬來糕+優酪乳</t>
    <phoneticPr fontId="38" type="noConversion"/>
  </si>
  <si>
    <t>馬來糕.優酪乳</t>
    <phoneticPr fontId="38" type="noConversion"/>
  </si>
  <si>
    <t>仙草奶凍</t>
    <phoneticPr fontId="38" type="noConversion"/>
  </si>
  <si>
    <t>仙草凍.鮮奶.二砂</t>
    <phoneticPr fontId="38" type="noConversion"/>
  </si>
  <si>
    <t>玉米條(對半)+麥茶</t>
    <phoneticPr fontId="38" type="noConversion"/>
  </si>
  <si>
    <t>芝麻包+豆漿</t>
    <phoneticPr fontId="38" type="noConversion"/>
  </si>
  <si>
    <t>芝麻包.豆漿</t>
    <phoneticPr fontId="38" type="noConversion"/>
  </si>
  <si>
    <t>草莓菠蘿+養生茶</t>
    <phoneticPr fontId="38" type="noConversion"/>
  </si>
  <si>
    <t>紅豆薏仁湯</t>
    <phoneticPr fontId="38" type="noConversion"/>
  </si>
  <si>
    <t>紅豆.小薏仁.二砂</t>
    <phoneticPr fontId="38" type="noConversion"/>
  </si>
  <si>
    <t>綠豆米苔目</t>
    <phoneticPr fontId="38" type="noConversion"/>
  </si>
  <si>
    <t>綠豆.米苔目二砂</t>
    <phoneticPr fontId="38" type="noConversion"/>
  </si>
  <si>
    <t>草莓菠蘿麵包.枸杞紅棗二砂</t>
    <phoneticPr fontId="38" type="noConversion"/>
  </si>
  <si>
    <t>果醬吐司+薏仁米漿</t>
    <phoneticPr fontId="38" type="noConversion"/>
  </si>
  <si>
    <t>吐司果醬.薏仁米漿</t>
    <phoneticPr fontId="38" type="noConversion"/>
  </si>
  <si>
    <t>雞絲炒飯</t>
    <phoneticPr fontId="38" type="noConversion"/>
  </si>
  <si>
    <t>雞絲.洋蔥.三色丁.洗選蛋.</t>
    <phoneticPr fontId="38" type="noConversion"/>
  </si>
  <si>
    <t>海芽蛋花湯</t>
    <phoneticPr fontId="38" type="noConversion"/>
  </si>
  <si>
    <t>海帶芽.洗選蛋</t>
    <phoneticPr fontId="38" type="noConversion"/>
  </si>
  <si>
    <t>冬瓜西谷米奶茶</t>
    <phoneticPr fontId="8" type="noConversion"/>
  </si>
  <si>
    <t>冬瓜塊.山粉圓.奶粉二砂</t>
    <phoneticPr fontId="8" type="noConversion"/>
  </si>
  <si>
    <t>紅蘿蔔菇菇湯</t>
  </si>
  <si>
    <t>紅蘿蔔菇菇湯</t>
    <phoneticPr fontId="38" type="noConversion"/>
  </si>
  <si>
    <t>紅蘿蔔.琇珍菇.大骨.</t>
  </si>
  <si>
    <t>紅蘿蔔.琇珍菇.大骨.</t>
    <phoneticPr fontId="38" type="noConversion"/>
  </si>
  <si>
    <t>雞腿</t>
    <phoneticPr fontId="38" type="noConversion"/>
  </si>
  <si>
    <t>滷雞腿</t>
    <phoneticPr fontId="38" type="noConversion"/>
  </si>
  <si>
    <t>醬爆肉絲口袋餅</t>
  </si>
  <si>
    <t>口袋餅.洋蔥.肉絲.紅蘿蔔木耳</t>
  </si>
  <si>
    <t>高麗菜包+豆漿</t>
    <phoneticPr fontId="38" type="noConversion"/>
  </si>
  <si>
    <t>高麗菜包.豆漿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</si>
</sst>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0_ "/>
    <numFmt numFmtId="177" formatCode="m/d;@"/>
    <numFmt numFmtId="178" formatCode="0_);[Red]\(0\)"/>
    <numFmt numFmtId="179" formatCode="[$NT$-404]#,##0.00;[Red]\-[$NT$-404]#,##0.00"/>
  </numFmts>
  <fonts count="49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Microsoft YaHei"/>
      <family val="2"/>
      <charset val="136"/>
    </font>
    <font>
      <sz val="14"/>
      <name val="Arial"/>
      <family val="2"/>
    </font>
    <font>
      <sz val="12"/>
      <color indexed="8"/>
      <name val="Microsoft YaHei"/>
      <family val="2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6"/>
      <color indexed="8"/>
      <name val="Arial"/>
      <family val="2"/>
    </font>
    <font>
      <sz val="6"/>
      <color indexed="8"/>
      <name val="標楷體"/>
      <family val="4"/>
      <charset val="136"/>
    </font>
    <font>
      <sz val="8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Arial"/>
      <family val="2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4"/>
      <name val="Arial"/>
      <family val="2"/>
    </font>
    <font>
      <b/>
      <sz val="14"/>
      <name val="標楷體"/>
      <family val="4"/>
      <charset val="136"/>
    </font>
    <font>
      <b/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6"/>
      <color indexed="81"/>
      <name val="細明體"/>
      <family val="3"/>
      <charset val="136"/>
    </font>
    <font>
      <b/>
      <sz val="16"/>
      <color indexed="81"/>
      <name val="Tahoma"/>
      <family val="2"/>
    </font>
    <font>
      <b/>
      <sz val="10"/>
      <name val="Arial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1" fillId="0" borderId="0" applyNumberFormat="0" applyBorder="0" applyProtection="0">
      <alignment horizontal="center" vertical="center"/>
    </xf>
    <xf numFmtId="0" fontId="21" fillId="0" borderId="0" applyNumberFormat="0" applyBorder="0" applyProtection="0">
      <alignment horizontal="center" vertical="center" textRotation="90"/>
    </xf>
    <xf numFmtId="0" fontId="22" fillId="0" borderId="0" applyNumberFormat="0" applyBorder="0" applyProtection="0">
      <alignment vertical="center"/>
    </xf>
    <xf numFmtId="179" fontId="22" fillId="0" borderId="0" applyBorder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/>
    <xf numFmtId="0" fontId="24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/>
  </cellStyleXfs>
  <cellXfs count="301">
    <xf numFmtId="0" fontId="0" fillId="0" borderId="0" xfId="0">
      <alignment vertical="center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2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176" fontId="3" fillId="2" borderId="0" xfId="1" applyNumberFormat="1" applyFont="1" applyFill="1" applyBorder="1" applyAlignment="1" applyProtection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2" applyFont="1" applyFill="1" applyAlignment="1">
      <alignment vertical="center" shrinkToFit="1"/>
    </xf>
    <xf numFmtId="0" fontId="16" fillId="2" borderId="0" xfId="2" applyFont="1" applyFill="1" applyAlignment="1">
      <alignment vertical="center" shrinkToFit="1"/>
    </xf>
    <xf numFmtId="178" fontId="17" fillId="2" borderId="0" xfId="1" applyNumberFormat="1" applyFont="1" applyFill="1" applyBorder="1">
      <alignment vertical="center"/>
    </xf>
    <xf numFmtId="0" fontId="13" fillId="2" borderId="0" xfId="2" applyFont="1" applyFill="1" applyAlignment="1"/>
    <xf numFmtId="0" fontId="19" fillId="2" borderId="0" xfId="2" applyFont="1" applyFill="1" applyAlignment="1">
      <alignment vertical="center"/>
    </xf>
    <xf numFmtId="178" fontId="19" fillId="2" borderId="0" xfId="2" applyNumberFormat="1" applyFont="1" applyFill="1" applyAlignment="1">
      <alignment vertical="center"/>
    </xf>
    <xf numFmtId="177" fontId="10" fillId="0" borderId="8" xfId="1" applyNumberFormat="1" applyFont="1" applyFill="1" applyBorder="1" applyAlignment="1">
      <alignment horizontal="center" vertical="top" wrapText="1"/>
    </xf>
    <xf numFmtId="177" fontId="10" fillId="0" borderId="15" xfId="1" applyNumberFormat="1" applyFont="1" applyFill="1" applyBorder="1" applyAlignment="1">
      <alignment horizontal="center" vertical="center" wrapText="1"/>
    </xf>
    <xf numFmtId="177" fontId="10" fillId="0" borderId="6" xfId="1" applyNumberFormat="1" applyFont="1" applyFill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center" vertical="top" wrapText="1"/>
    </xf>
    <xf numFmtId="177" fontId="10" fillId="0" borderId="13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>
      <alignment horizontal="center" vertical="top" wrapText="1"/>
    </xf>
    <xf numFmtId="0" fontId="25" fillId="0" borderId="14" xfId="1" applyFont="1" applyFill="1" applyBorder="1" applyAlignment="1" applyProtection="1">
      <alignment horizontal="left" vertical="center" shrinkToFit="1"/>
    </xf>
    <xf numFmtId="0" fontId="25" fillId="0" borderId="14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horizontal="left" vertical="center" shrinkToFit="1"/>
    </xf>
    <xf numFmtId="0" fontId="25" fillId="0" borderId="22" xfId="1" applyFont="1" applyFill="1" applyBorder="1" applyAlignment="1" applyProtection="1">
      <alignment vertical="center" shrinkToFit="1"/>
    </xf>
    <xf numFmtId="0" fontId="26" fillId="0" borderId="23" xfId="1" applyFont="1" applyFill="1" applyBorder="1" applyAlignment="1" applyProtection="1">
      <alignment vertical="center" shrinkToFit="1"/>
    </xf>
    <xf numFmtId="0" fontId="26" fillId="0" borderId="10" xfId="1" applyFont="1" applyFill="1" applyBorder="1" applyAlignment="1" applyProtection="1">
      <alignment vertical="center" shrinkToFit="1"/>
    </xf>
    <xf numFmtId="0" fontId="28" fillId="0" borderId="7" xfId="1" applyFont="1" applyFill="1" applyBorder="1" applyAlignment="1" applyProtection="1">
      <alignment vertical="center" shrinkToFit="1"/>
    </xf>
    <xf numFmtId="0" fontId="26" fillId="0" borderId="24" xfId="1" applyFont="1" applyFill="1" applyBorder="1" applyAlignment="1" applyProtection="1">
      <alignment vertical="center" shrinkToFit="1"/>
    </xf>
    <xf numFmtId="0" fontId="5" fillId="0" borderId="26" xfId="1" applyFont="1" applyFill="1" applyBorder="1" applyAlignment="1" applyProtection="1">
      <alignment horizontal="center" vertical="center" shrinkToFit="1"/>
    </xf>
    <xf numFmtId="0" fontId="5" fillId="0" borderId="27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0" fontId="5" fillId="0" borderId="30" xfId="1" applyFont="1" applyFill="1" applyBorder="1" applyAlignment="1" applyProtection="1">
      <alignment horizontal="center" vertical="center" shrinkToFi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 applyProtection="1">
      <alignment vertical="center" shrinkToFit="1"/>
    </xf>
    <xf numFmtId="0" fontId="26" fillId="0" borderId="7" xfId="1" applyFont="1" applyFill="1" applyBorder="1" applyAlignment="1" applyProtection="1">
      <alignment vertical="center" shrinkToFit="1"/>
    </xf>
    <xf numFmtId="0" fontId="25" fillId="0" borderId="4" xfId="1" applyFont="1" applyFill="1" applyBorder="1" applyAlignment="1" applyProtection="1">
      <alignment vertical="center" shrinkToFit="1"/>
    </xf>
    <xf numFmtId="0" fontId="12" fillId="2" borderId="0" xfId="15" applyFont="1" applyFill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0" xfId="15" applyFont="1" applyFill="1" applyAlignment="1">
      <alignment horizontal="center" vertical="center" shrinkToFit="1"/>
    </xf>
    <xf numFmtId="0" fontId="12" fillId="2" borderId="0" xfId="1" applyFont="1" applyFill="1">
      <alignment vertical="center"/>
    </xf>
    <xf numFmtId="178" fontId="12" fillId="2" borderId="0" xfId="1" applyNumberFormat="1" applyFont="1" applyFill="1" applyBorder="1">
      <alignment vertical="center"/>
    </xf>
    <xf numFmtId="0" fontId="5" fillId="2" borderId="0" xfId="15" applyFont="1" applyFill="1" applyAlignment="1">
      <alignment vertical="center"/>
    </xf>
    <xf numFmtId="0" fontId="19" fillId="0" borderId="0" xfId="19" applyFont="1" applyAlignment="1">
      <alignment horizontal="left" vertical="center"/>
    </xf>
    <xf numFmtId="0" fontId="19" fillId="0" borderId="0" xfId="19" applyFont="1" applyAlignment="1">
      <alignment horizontal="center" vertical="center"/>
    </xf>
    <xf numFmtId="0" fontId="5" fillId="2" borderId="0" xfId="1" applyFont="1" applyFill="1" applyAlignment="1">
      <alignment horizontal="left" vertical="center" shrinkToFit="1"/>
    </xf>
    <xf numFmtId="0" fontId="18" fillId="0" borderId="0" xfId="34" applyFont="1" applyFill="1" applyAlignment="1">
      <alignment vertical="center" wrapText="1" shrinkToFit="1"/>
    </xf>
    <xf numFmtId="0" fontId="18" fillId="0" borderId="0" xfId="19" applyFont="1" applyFill="1" applyAlignment="1">
      <alignment horizontal="center" vertical="center" wrapText="1" shrinkToFit="1"/>
    </xf>
    <xf numFmtId="0" fontId="18" fillId="0" borderId="0" xfId="19" applyFont="1" applyFill="1" applyAlignment="1">
      <alignment vertical="center" wrapText="1" shrinkToFit="1"/>
    </xf>
    <xf numFmtId="178" fontId="18" fillId="0" borderId="0" xfId="34" applyNumberFormat="1" applyFont="1" applyFill="1" applyBorder="1" applyAlignment="1">
      <alignment vertical="center" wrapText="1" shrinkToFit="1"/>
    </xf>
    <xf numFmtId="0" fontId="19" fillId="0" borderId="0" xfId="19" applyFont="1" applyAlignment="1">
      <alignment vertical="center" wrapText="1" shrinkToFit="1"/>
    </xf>
    <xf numFmtId="0" fontId="19" fillId="0" borderId="0" xfId="19" applyFont="1" applyAlignment="1">
      <alignment horizontal="center" vertical="center" wrapText="1" shrinkToFit="1"/>
    </xf>
    <xf numFmtId="178" fontId="19" fillId="0" borderId="0" xfId="19" applyNumberFormat="1" applyFont="1" applyAlignment="1">
      <alignment vertical="center" wrapText="1" shrinkToFit="1"/>
    </xf>
    <xf numFmtId="0" fontId="20" fillId="0" borderId="0" xfId="19" applyFont="1" applyAlignment="1">
      <alignment vertical="center" wrapText="1" shrinkToFit="1"/>
    </xf>
    <xf numFmtId="0" fontId="19" fillId="0" borderId="0" xfId="19" applyFont="1" applyAlignment="1">
      <alignment horizontal="left" vertical="center" wrapText="1" shrinkToFit="1"/>
    </xf>
    <xf numFmtId="0" fontId="25" fillId="0" borderId="16" xfId="20" applyFont="1" applyFill="1" applyBorder="1" applyAlignment="1">
      <alignment vertical="center" shrinkToFit="1"/>
    </xf>
    <xf numFmtId="0" fontId="26" fillId="0" borderId="7" xfId="20" applyFont="1" applyFill="1" applyBorder="1" applyAlignment="1">
      <alignment vertical="center" shrinkToFit="1"/>
    </xf>
    <xf numFmtId="0" fontId="25" fillId="0" borderId="4" xfId="20" applyFont="1" applyFill="1" applyBorder="1" applyAlignment="1">
      <alignment vertical="center" shrinkToFit="1"/>
    </xf>
    <xf numFmtId="0" fontId="26" fillId="0" borderId="10" xfId="20" applyFont="1" applyFill="1" applyBorder="1" applyAlignment="1">
      <alignment vertical="center" shrinkToFit="1"/>
    </xf>
    <xf numFmtId="0" fontId="27" fillId="0" borderId="16" xfId="1" applyFont="1" applyFill="1" applyBorder="1" applyAlignment="1" applyProtection="1">
      <alignment vertical="center" shrinkToFit="1"/>
    </xf>
    <xf numFmtId="0" fontId="27" fillId="0" borderId="14" xfId="20" applyFont="1" applyFill="1" applyBorder="1" applyAlignment="1">
      <alignment vertical="center" shrinkToFit="1"/>
    </xf>
    <xf numFmtId="0" fontId="6" fillId="0" borderId="7" xfId="20" applyFont="1" applyFill="1" applyBorder="1" applyAlignment="1">
      <alignment vertical="center" shrinkToFit="1"/>
    </xf>
    <xf numFmtId="0" fontId="12" fillId="0" borderId="37" xfId="1" applyFont="1" applyFill="1" applyBorder="1" applyAlignment="1" applyProtection="1">
      <alignment horizontal="center" vertical="center" shrinkToFit="1"/>
    </xf>
    <xf numFmtId="0" fontId="32" fillId="0" borderId="34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5" applyFont="1" applyFill="1" applyAlignment="1">
      <alignment vertical="center" shrinkToFit="1"/>
    </xf>
    <xf numFmtId="0" fontId="35" fillId="0" borderId="36" xfId="1" applyFont="1" applyFill="1" applyBorder="1" applyAlignment="1" applyProtection="1">
      <alignment horizontal="center" vertical="center" shrinkToFit="1"/>
    </xf>
    <xf numFmtId="0" fontId="20" fillId="0" borderId="0" xfId="19" applyFont="1" applyAlignment="1">
      <alignment horizontal="right" vertical="center" wrapText="1" shrinkToFit="1"/>
    </xf>
    <xf numFmtId="0" fontId="20" fillId="0" borderId="0" xfId="19" applyFont="1" applyAlignment="1">
      <alignment vertical="center"/>
    </xf>
    <xf numFmtId="0" fontId="3" fillId="0" borderId="0" xfId="1" applyFont="1" applyFill="1" applyBorder="1" applyAlignment="1" applyProtection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27" fillId="0" borderId="4" xfId="20" applyFont="1" applyFill="1" applyBorder="1" applyAlignment="1">
      <alignment vertical="center" shrinkToFit="1"/>
    </xf>
    <xf numFmtId="0" fontId="5" fillId="2" borderId="0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 shrinkToFit="1"/>
    </xf>
    <xf numFmtId="0" fontId="16" fillId="2" borderId="0" xfId="2" applyFont="1" applyFill="1" applyBorder="1" applyAlignment="1">
      <alignment vertical="center" shrinkToFit="1"/>
    </xf>
    <xf numFmtId="0" fontId="10" fillId="2" borderId="0" xfId="2" applyFont="1" applyFill="1" applyBorder="1" applyAlignment="1">
      <alignment vertical="center" shrinkToFit="1"/>
    </xf>
    <xf numFmtId="0" fontId="25" fillId="0" borderId="0" xfId="1" applyFont="1" applyFill="1" applyBorder="1" applyAlignment="1" applyProtection="1">
      <alignment vertical="center" shrinkToFit="1"/>
    </xf>
    <xf numFmtId="0" fontId="25" fillId="3" borderId="0" xfId="1" applyFont="1" applyFill="1" applyBorder="1" applyAlignment="1" applyProtection="1">
      <alignment vertical="center" shrinkToFit="1"/>
    </xf>
    <xf numFmtId="0" fontId="26" fillId="0" borderId="0" xfId="1" applyFont="1" applyFill="1" applyBorder="1" applyAlignment="1" applyProtection="1">
      <alignment vertical="center" shrinkToFit="1"/>
    </xf>
    <xf numFmtId="0" fontId="26" fillId="3" borderId="0" xfId="1" applyFont="1" applyFill="1" applyBorder="1" applyAlignment="1" applyProtection="1">
      <alignment vertical="center" shrinkToFit="1"/>
    </xf>
    <xf numFmtId="0" fontId="5" fillId="0" borderId="0" xfId="15" applyFont="1" applyFill="1" applyBorder="1" applyAlignment="1">
      <alignment vertical="center" shrinkToFit="1"/>
    </xf>
    <xf numFmtId="176" fontId="5" fillId="2" borderId="0" xfId="2" applyNumberFormat="1" applyFont="1" applyFill="1" applyBorder="1" applyAlignment="1">
      <alignment vertical="center" shrinkToFit="1"/>
    </xf>
    <xf numFmtId="177" fontId="10" fillId="4" borderId="6" xfId="1" applyNumberFormat="1" applyFont="1" applyFill="1" applyBorder="1" applyAlignment="1">
      <alignment horizontal="center" vertical="center" wrapText="1"/>
    </xf>
    <xf numFmtId="0" fontId="25" fillId="4" borderId="16" xfId="1" applyFont="1" applyFill="1" applyBorder="1" applyAlignment="1" applyProtection="1">
      <alignment vertical="center" shrinkToFit="1"/>
    </xf>
    <xf numFmtId="177" fontId="10" fillId="4" borderId="8" xfId="1" applyNumberFormat="1" applyFont="1" applyFill="1" applyBorder="1" applyAlignment="1">
      <alignment horizontal="center" vertical="top" wrapText="1"/>
    </xf>
    <xf numFmtId="0" fontId="26" fillId="4" borderId="7" xfId="1" applyFont="1" applyFill="1" applyBorder="1" applyAlignment="1" applyProtection="1">
      <alignment vertical="center" shrinkToFit="1"/>
    </xf>
    <xf numFmtId="0" fontId="26" fillId="4" borderId="16" xfId="1" applyFont="1" applyFill="1" applyBorder="1" applyAlignment="1" applyProtection="1">
      <alignment vertical="center" shrinkToFit="1"/>
    </xf>
    <xf numFmtId="0" fontId="25" fillId="4" borderId="4" xfId="1" applyFont="1" applyFill="1" applyBorder="1" applyAlignment="1" applyProtection="1">
      <alignment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25" fillId="4" borderId="0" xfId="20" applyFont="1" applyFill="1" applyBorder="1" applyAlignment="1">
      <alignment vertical="center" shrinkToFit="1"/>
    </xf>
    <xf numFmtId="0" fontId="26" fillId="4" borderId="0" xfId="1" applyFont="1" applyFill="1" applyBorder="1" applyAlignment="1" applyProtection="1">
      <alignment vertical="center" shrinkToFit="1"/>
    </xf>
    <xf numFmtId="0" fontId="25" fillId="5" borderId="0" xfId="1" applyFont="1" applyFill="1" applyBorder="1" applyAlignment="1" applyProtection="1">
      <alignment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6" fillId="0" borderId="38" xfId="1" applyFont="1" applyFill="1" applyBorder="1" applyAlignment="1" applyProtection="1">
      <alignment horizontal="center" vertical="center" shrinkToFit="1"/>
    </xf>
    <xf numFmtId="0" fontId="29" fillId="0" borderId="2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 shrinkToFit="1"/>
    </xf>
    <xf numFmtId="0" fontId="40" fillId="0" borderId="0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41" fillId="2" borderId="0" xfId="1" applyFont="1" applyFill="1" applyBorder="1" applyAlignment="1" applyProtection="1">
      <alignment horizontal="center" vertical="center" shrinkToFit="1"/>
    </xf>
    <xf numFmtId="0" fontId="3" fillId="0" borderId="0" xfId="2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27" fillId="0" borderId="4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 shrinkToFit="1"/>
    </xf>
    <xf numFmtId="0" fontId="27" fillId="0" borderId="16" xfId="1" applyFont="1" applyFill="1" applyBorder="1" applyAlignment="1">
      <alignment vertical="center" shrinkToFit="1"/>
    </xf>
    <xf numFmtId="0" fontId="27" fillId="0" borderId="14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27" fillId="0" borderId="0" xfId="1" applyFont="1" applyFill="1" applyBorder="1" applyAlignment="1" applyProtection="1">
      <alignment vertical="center" shrinkToFit="1"/>
    </xf>
    <xf numFmtId="0" fontId="10" fillId="0" borderId="0" xfId="2" applyFont="1" applyFill="1" applyBorder="1" applyAlignment="1">
      <alignment vertical="center" shrinkToFit="1"/>
    </xf>
    <xf numFmtId="0" fontId="27" fillId="4" borderId="4" xfId="1" applyFont="1" applyFill="1" applyBorder="1" applyAlignment="1">
      <alignment vertical="center" shrinkToFit="1"/>
    </xf>
    <xf numFmtId="0" fontId="27" fillId="4" borderId="16" xfId="1" applyFont="1" applyFill="1" applyBorder="1" applyAlignment="1">
      <alignment vertical="center" shrinkToFit="1"/>
    </xf>
    <xf numFmtId="0" fontId="3" fillId="4" borderId="0" xfId="2" applyFont="1" applyFill="1" applyAlignment="1">
      <alignment vertical="center" shrinkToFit="1"/>
    </xf>
    <xf numFmtId="0" fontId="6" fillId="6" borderId="0" xfId="1" applyFont="1" applyFill="1" applyBorder="1" applyAlignment="1">
      <alignment vertical="center" shrinkToFit="1"/>
    </xf>
    <xf numFmtId="0" fontId="27" fillId="6" borderId="0" xfId="1" applyFont="1" applyFill="1" applyBorder="1" applyAlignment="1" applyProtection="1">
      <alignment vertical="center" shrinkToFit="1"/>
    </xf>
    <xf numFmtId="0" fontId="3" fillId="6" borderId="0" xfId="2" applyFont="1" applyFill="1" applyBorder="1" applyAlignment="1">
      <alignment vertical="center" shrinkToFit="1"/>
    </xf>
    <xf numFmtId="0" fontId="3" fillId="6" borderId="0" xfId="2" applyFont="1" applyFill="1" applyAlignment="1">
      <alignment vertical="center" shrinkToFit="1"/>
    </xf>
    <xf numFmtId="0" fontId="6" fillId="4" borderId="7" xfId="1" applyFont="1" applyFill="1" applyBorder="1" applyAlignment="1">
      <alignment vertical="center" shrinkToFit="1"/>
    </xf>
    <xf numFmtId="0" fontId="10" fillId="4" borderId="0" xfId="2" applyFont="1" applyFill="1" applyAlignment="1">
      <alignment vertical="center" shrinkToFit="1"/>
    </xf>
    <xf numFmtId="0" fontId="10" fillId="6" borderId="0" xfId="2" applyFont="1" applyFill="1" applyBorder="1" applyAlignment="1">
      <alignment vertical="center" shrinkToFit="1"/>
    </xf>
    <xf numFmtId="0" fontId="27" fillId="6" borderId="0" xfId="0" applyFont="1" applyFill="1" applyBorder="1" applyAlignment="1">
      <alignment vertical="center" wrapText="1" shrinkToFit="1"/>
    </xf>
    <xf numFmtId="0" fontId="27" fillId="6" borderId="0" xfId="1" applyFont="1" applyFill="1" applyBorder="1" applyAlignment="1">
      <alignment vertical="center" shrinkToFit="1"/>
    </xf>
    <xf numFmtId="0" fontId="10" fillId="6" borderId="0" xfId="2" applyFont="1" applyFill="1" applyAlignment="1">
      <alignment vertical="center" shrinkToFit="1"/>
    </xf>
    <xf numFmtId="0" fontId="42" fillId="0" borderId="0" xfId="0" applyFont="1" applyFill="1" applyBorder="1" applyAlignment="1">
      <alignment vertical="center" shrinkToFit="1"/>
    </xf>
    <xf numFmtId="0" fontId="16" fillId="0" borderId="0" xfId="2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25" fillId="6" borderId="0" xfId="1" applyFont="1" applyFill="1" applyBorder="1" applyAlignment="1" applyProtection="1">
      <alignment vertical="center" shrinkToFit="1"/>
    </xf>
    <xf numFmtId="177" fontId="10" fillId="4" borderId="15" xfId="1" applyNumberFormat="1" applyFont="1" applyFill="1" applyBorder="1" applyAlignment="1">
      <alignment horizontal="center" vertical="center" wrapText="1"/>
    </xf>
    <xf numFmtId="177" fontId="10" fillId="2" borderId="6" xfId="1" applyNumberFormat="1" applyFont="1" applyFill="1" applyBorder="1" applyAlignment="1">
      <alignment horizontal="center" vertical="center" wrapText="1"/>
    </xf>
    <xf numFmtId="177" fontId="10" fillId="2" borderId="8" xfId="1" applyNumberFormat="1" applyFont="1" applyFill="1" applyBorder="1" applyAlignment="1">
      <alignment horizontal="center" vertical="top" wrapText="1"/>
    </xf>
    <xf numFmtId="0" fontId="6" fillId="0" borderId="1" xfId="8" applyFont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shrinkToFit="1"/>
    </xf>
    <xf numFmtId="0" fontId="6" fillId="0" borderId="0" xfId="1" applyFont="1" applyFill="1" applyBorder="1" applyAlignment="1" applyProtection="1">
      <alignment vertical="center" shrinkToFit="1"/>
    </xf>
    <xf numFmtId="0" fontId="6" fillId="0" borderId="3" xfId="8" applyFont="1" applyBorder="1" applyAlignment="1">
      <alignment horizontal="center" vertical="center" wrapText="1"/>
    </xf>
    <xf numFmtId="0" fontId="6" fillId="0" borderId="3" xfId="20" applyNumberFormat="1" applyFont="1" applyFill="1" applyBorder="1" applyAlignment="1">
      <alignment horizontal="center" shrinkToFit="1"/>
    </xf>
    <xf numFmtId="0" fontId="6" fillId="0" borderId="9" xfId="8" applyFont="1" applyBorder="1" applyAlignment="1">
      <alignment horizontal="center" vertical="center" wrapText="1"/>
    </xf>
    <xf numFmtId="0" fontId="6" fillId="0" borderId="9" xfId="20" applyNumberFormat="1" applyFont="1" applyFill="1" applyBorder="1" applyAlignment="1">
      <alignment horizontal="center" shrinkToFit="1"/>
    </xf>
    <xf numFmtId="0" fontId="25" fillId="0" borderId="0" xfId="20" applyFont="1" applyFill="1" applyAlignment="1">
      <alignment vertical="center" shrinkToFit="1"/>
    </xf>
    <xf numFmtId="0" fontId="19" fillId="2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shrinkToFit="1"/>
    </xf>
    <xf numFmtId="0" fontId="12" fillId="2" borderId="0" xfId="1" applyFont="1" applyFill="1" applyBorder="1" applyAlignment="1">
      <alignment vertical="center" shrinkToFit="1"/>
    </xf>
    <xf numFmtId="0" fontId="27" fillId="4" borderId="0" xfId="1" applyFont="1" applyFill="1" applyBorder="1" applyAlignment="1">
      <alignment vertical="center" shrinkToFit="1"/>
    </xf>
    <xf numFmtId="0" fontId="6" fillId="4" borderId="0" xfId="1" applyFont="1" applyFill="1" applyBorder="1" applyAlignment="1">
      <alignment vertical="center" shrinkToFit="1"/>
    </xf>
    <xf numFmtId="0" fontId="26" fillId="0" borderId="16" xfId="20" applyFont="1" applyFill="1" applyBorder="1" applyAlignment="1">
      <alignment vertical="center" shrinkToFit="1"/>
    </xf>
    <xf numFmtId="0" fontId="26" fillId="0" borderId="16" xfId="1" applyFont="1" applyFill="1" applyBorder="1" applyAlignment="1" applyProtection="1">
      <alignment vertical="center" shrinkToFit="1"/>
    </xf>
    <xf numFmtId="0" fontId="25" fillId="0" borderId="14" xfId="20" applyFont="1" applyFill="1" applyBorder="1" applyAlignment="1">
      <alignment vertical="center" shrinkToFit="1"/>
    </xf>
    <xf numFmtId="177" fontId="10" fillId="4" borderId="15" xfId="1" applyNumberFormat="1" applyFont="1" applyFill="1" applyBorder="1" applyAlignment="1">
      <alignment horizontal="center" vertical="top" wrapText="1"/>
    </xf>
    <xf numFmtId="0" fontId="6" fillId="4" borderId="16" xfId="1" applyFont="1" applyFill="1" applyBorder="1" applyAlignment="1">
      <alignment vertical="center" shrinkToFit="1"/>
    </xf>
    <xf numFmtId="177" fontId="10" fillId="2" borderId="13" xfId="1" applyNumberFormat="1" applyFont="1" applyFill="1" applyBorder="1" applyAlignment="1">
      <alignment horizontal="center" vertical="center" wrapText="1"/>
    </xf>
    <xf numFmtId="0" fontId="25" fillId="2" borderId="4" xfId="20" applyFont="1" applyFill="1" applyBorder="1" applyAlignment="1">
      <alignment vertical="center" shrinkToFit="1"/>
    </xf>
    <xf numFmtId="0" fontId="27" fillId="2" borderId="16" xfId="1" applyFont="1" applyFill="1" applyBorder="1" applyAlignment="1" applyProtection="1">
      <alignment vertical="center" shrinkToFit="1"/>
    </xf>
    <xf numFmtId="0" fontId="25" fillId="7" borderId="4" xfId="20" applyFont="1" applyFill="1" applyBorder="1" applyAlignment="1">
      <alignment vertical="center" shrinkToFit="1"/>
    </xf>
    <xf numFmtId="0" fontId="26" fillId="7" borderId="16" xfId="1" applyFont="1" applyFill="1" applyBorder="1" applyAlignment="1" applyProtection="1">
      <alignment vertical="center" shrinkToFit="1"/>
    </xf>
    <xf numFmtId="0" fontId="25" fillId="7" borderId="16" xfId="1" applyFont="1" applyFill="1" applyBorder="1" applyAlignment="1" applyProtection="1">
      <alignment vertical="center" shrinkToFit="1"/>
    </xf>
    <xf numFmtId="177" fontId="11" fillId="2" borderId="8" xfId="1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/>
    </xf>
    <xf numFmtId="0" fontId="15" fillId="2" borderId="16" xfId="1" applyFont="1" applyFill="1" applyBorder="1" applyAlignment="1" applyProtection="1">
      <alignment horizontal="left" vertical="center" shrinkToFit="1"/>
    </xf>
    <xf numFmtId="0" fontId="27" fillId="0" borderId="7" xfId="1" applyFont="1" applyFill="1" applyBorder="1" applyAlignment="1">
      <alignment vertical="center" shrinkToFit="1"/>
    </xf>
    <xf numFmtId="0" fontId="26" fillId="2" borderId="7" xfId="1" applyFont="1" applyFill="1" applyBorder="1" applyAlignment="1" applyProtection="1">
      <alignment vertical="center" shrinkToFit="1"/>
    </xf>
    <xf numFmtId="0" fontId="25" fillId="5" borderId="0" xfId="1" applyFont="1" applyFill="1" applyBorder="1" applyAlignment="1" applyProtection="1">
      <alignment horizontal="center" vertical="center" shrinkToFit="1"/>
    </xf>
    <xf numFmtId="177" fontId="10" fillId="0" borderId="15" xfId="1" applyNumberFormat="1" applyFont="1" applyFill="1" applyBorder="1" applyAlignment="1">
      <alignment horizontal="center" vertical="top" wrapText="1"/>
    </xf>
    <xf numFmtId="0" fontId="27" fillId="0" borderId="16" xfId="20" applyFont="1" applyFill="1" applyBorder="1" applyAlignment="1">
      <alignment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177" fontId="10" fillId="2" borderId="15" xfId="1" applyNumberFormat="1" applyFont="1" applyFill="1" applyBorder="1" applyAlignment="1">
      <alignment horizontal="center" vertical="top" wrapText="1"/>
    </xf>
    <xf numFmtId="177" fontId="11" fillId="0" borderId="15" xfId="1" applyNumberFormat="1" applyFont="1" applyFill="1" applyBorder="1" applyAlignment="1">
      <alignment horizontal="center" vertical="top" wrapText="1"/>
    </xf>
    <xf numFmtId="177" fontId="11" fillId="0" borderId="6" xfId="1" applyNumberFormat="1" applyFont="1" applyFill="1" applyBorder="1" applyAlignment="1">
      <alignment horizontal="center" vertical="top" wrapText="1"/>
    </xf>
    <xf numFmtId="177" fontId="11" fillId="4" borderId="6" xfId="1" applyNumberFormat="1" applyFont="1" applyFill="1" applyBorder="1" applyAlignment="1">
      <alignment horizontal="center" vertical="top" wrapText="1"/>
    </xf>
    <xf numFmtId="0" fontId="27" fillId="4" borderId="4" xfId="1" applyFont="1" applyFill="1" applyBorder="1" applyAlignment="1" applyProtection="1">
      <alignment horizontal="center" vertical="center" shrinkToFit="1"/>
    </xf>
    <xf numFmtId="0" fontId="27" fillId="4" borderId="7" xfId="1" applyFont="1" applyFill="1" applyBorder="1" applyAlignment="1" applyProtection="1">
      <alignment horizontal="center" vertical="center" shrinkToFit="1"/>
    </xf>
    <xf numFmtId="0" fontId="26" fillId="7" borderId="7" xfId="1" applyFont="1" applyFill="1" applyBorder="1" applyAlignment="1" applyProtection="1">
      <alignment vertical="center" shrinkToFit="1"/>
    </xf>
    <xf numFmtId="177" fontId="10" fillId="2" borderId="6" xfId="1" applyNumberFormat="1" applyFont="1" applyFill="1" applyBorder="1" applyAlignment="1">
      <alignment horizontal="center" vertical="top" wrapText="1"/>
    </xf>
    <xf numFmtId="177" fontId="11" fillId="2" borderId="6" xfId="1" applyNumberFormat="1" applyFont="1" applyFill="1" applyBorder="1" applyAlignment="1">
      <alignment horizontal="center" vertical="top" wrapText="1"/>
    </xf>
    <xf numFmtId="177" fontId="11" fillId="4" borderId="8" xfId="1" applyNumberFormat="1" applyFont="1" applyFill="1" applyBorder="1" applyAlignment="1">
      <alignment horizontal="center" vertical="top" wrapText="1"/>
    </xf>
    <xf numFmtId="0" fontId="26" fillId="2" borderId="16" xfId="20" applyFont="1" applyFill="1" applyBorder="1" applyAlignment="1">
      <alignment vertical="center" shrinkToFit="1"/>
    </xf>
    <xf numFmtId="0" fontId="25" fillId="7" borderId="4" xfId="1" applyFont="1" applyFill="1" applyBorder="1" applyAlignment="1" applyProtection="1">
      <alignment vertical="center" shrinkToFit="1"/>
    </xf>
    <xf numFmtId="0" fontId="25" fillId="2" borderId="4" xfId="1" applyFont="1" applyFill="1" applyBorder="1" applyAlignment="1" applyProtection="1">
      <alignment vertical="center" shrinkToFit="1"/>
    </xf>
    <xf numFmtId="177" fontId="10" fillId="2" borderId="15" xfId="1" applyNumberFormat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vertical="center" shrinkToFit="1"/>
    </xf>
    <xf numFmtId="177" fontId="10" fillId="2" borderId="12" xfId="1" applyNumberFormat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vertical="center" shrinkToFit="1"/>
    </xf>
    <xf numFmtId="0" fontId="26" fillId="7" borderId="16" xfId="20" applyFont="1" applyFill="1" applyBorder="1" applyAlignment="1">
      <alignment vertical="center" shrinkToFit="1"/>
    </xf>
    <xf numFmtId="0" fontId="27" fillId="2" borderId="4" xfId="1" applyFont="1" applyFill="1" applyBorder="1" applyAlignment="1">
      <alignment vertical="center" shrinkToFit="1"/>
    </xf>
    <xf numFmtId="0" fontId="48" fillId="0" borderId="0" xfId="34" applyFont="1" applyFill="1" applyAlignment="1">
      <alignment horizontal="left" vertical="center"/>
    </xf>
    <xf numFmtId="0" fontId="25" fillId="4" borderId="4" xfId="1" applyFont="1" applyFill="1" applyBorder="1" applyAlignment="1" applyProtection="1">
      <alignment horizontal="center" vertical="center" shrinkToFit="1"/>
    </xf>
    <xf numFmtId="0" fontId="25" fillId="4" borderId="7" xfId="1" applyFont="1" applyFill="1" applyBorder="1" applyAlignment="1" applyProtection="1">
      <alignment horizontal="center" vertical="center" shrinkToFit="1"/>
    </xf>
    <xf numFmtId="0" fontId="25" fillId="2" borderId="4" xfId="1" applyFont="1" applyFill="1" applyBorder="1" applyAlignment="1" applyProtection="1">
      <alignment horizontal="center" vertical="center" shrinkToFit="1"/>
    </xf>
    <xf numFmtId="0" fontId="25" fillId="2" borderId="7" xfId="1" applyFont="1" applyFill="1" applyBorder="1" applyAlignment="1" applyProtection="1">
      <alignment horizontal="center" vertical="center" shrinkToFit="1"/>
    </xf>
    <xf numFmtId="0" fontId="25" fillId="0" borderId="4" xfId="1" applyFont="1" applyFill="1" applyBorder="1" applyAlignment="1" applyProtection="1">
      <alignment horizontal="center" vertical="center" shrinkToFit="1"/>
    </xf>
    <xf numFmtId="0" fontId="25" fillId="0" borderId="10" xfId="1" applyFont="1" applyFill="1" applyBorder="1" applyAlignment="1" applyProtection="1">
      <alignment horizontal="center" vertical="center" shrinkToFit="1"/>
    </xf>
    <xf numFmtId="0" fontId="25" fillId="4" borderId="4" xfId="20" applyFont="1" applyFill="1" applyBorder="1" applyAlignment="1">
      <alignment horizontal="center" vertical="center" shrinkToFit="1"/>
    </xf>
    <xf numFmtId="0" fontId="25" fillId="4" borderId="7" xfId="20" applyFont="1" applyFill="1" applyBorder="1" applyAlignment="1">
      <alignment horizontal="center" vertical="center" shrinkToFit="1"/>
    </xf>
    <xf numFmtId="0" fontId="25" fillId="2" borderId="4" xfId="20" applyFont="1" applyFill="1" applyBorder="1" applyAlignment="1">
      <alignment horizontal="center" vertical="center" shrinkToFit="1"/>
    </xf>
    <xf numFmtId="0" fontId="25" fillId="2" borderId="7" xfId="20" applyFont="1" applyFill="1" applyBorder="1" applyAlignment="1">
      <alignment horizontal="center" vertical="center" shrinkToFit="1"/>
    </xf>
    <xf numFmtId="0" fontId="25" fillId="0" borderId="4" xfId="20" applyFont="1" applyFill="1" applyBorder="1" applyAlignment="1">
      <alignment horizontal="center" vertical="center" shrinkToFit="1"/>
    </xf>
    <xf numFmtId="0" fontId="25" fillId="0" borderId="10" xfId="2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176" fontId="6" fillId="4" borderId="5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25" fillId="2" borderId="16" xfId="1" applyFont="1" applyFill="1" applyBorder="1" applyAlignment="1" applyProtection="1">
      <alignment horizontal="center" vertical="center" shrinkToFit="1"/>
    </xf>
    <xf numFmtId="0" fontId="25" fillId="0" borderId="4" xfId="1" applyFont="1" applyBorder="1" applyAlignment="1" applyProtection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27" fillId="0" borderId="16" xfId="1" applyFont="1" applyFill="1" applyBorder="1" applyAlignment="1" applyProtection="1">
      <alignment horizontal="center" vertical="center" shrinkToFit="1"/>
    </xf>
    <xf numFmtId="0" fontId="27" fillId="0" borderId="7" xfId="1" applyFont="1" applyFill="1" applyBorder="1" applyAlignment="1" applyProtection="1">
      <alignment horizontal="center" vertical="center" shrinkToFit="1"/>
    </xf>
    <xf numFmtId="0" fontId="16" fillId="2" borderId="3" xfId="19" applyFont="1" applyFill="1" applyBorder="1" applyAlignment="1">
      <alignment horizontal="center" vertical="center" shrinkToFit="1"/>
    </xf>
    <xf numFmtId="0" fontId="16" fillId="2" borderId="5" xfId="19" applyFont="1" applyFill="1" applyBorder="1" applyAlignment="1">
      <alignment horizontal="center" vertical="center" shrinkToFit="1"/>
    </xf>
    <xf numFmtId="49" fontId="33" fillId="2" borderId="8" xfId="19" applyNumberFormat="1" applyFont="1" applyFill="1" applyBorder="1" applyAlignment="1">
      <alignment horizontal="center" vertical="center" shrinkToFit="1"/>
    </xf>
    <xf numFmtId="49" fontId="33" fillId="2" borderId="7" xfId="19" applyNumberFormat="1" applyFont="1" applyFill="1" applyBorder="1" applyAlignment="1">
      <alignment horizontal="center" vertical="center" shrinkToFit="1"/>
    </xf>
    <xf numFmtId="0" fontId="16" fillId="2" borderId="7" xfId="19" applyFont="1" applyFill="1" applyBorder="1" applyAlignment="1">
      <alignment horizontal="center" vertical="center" shrinkToFit="1"/>
    </xf>
    <xf numFmtId="0" fontId="16" fillId="2" borderId="17" xfId="19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vertical="center" shrinkToFit="1"/>
    </xf>
    <xf numFmtId="0" fontId="16" fillId="2" borderId="11" xfId="19" applyFont="1" applyFill="1" applyBorder="1" applyAlignment="1">
      <alignment horizontal="center" vertical="center" shrinkToFit="1"/>
    </xf>
    <xf numFmtId="49" fontId="16" fillId="2" borderId="21" xfId="19" applyNumberFormat="1" applyFont="1" applyFill="1" applyBorder="1" applyAlignment="1">
      <alignment horizontal="center" vertical="center" shrinkToFit="1"/>
    </xf>
    <xf numFmtId="49" fontId="16" fillId="2" borderId="3" xfId="19" applyNumberFormat="1" applyFont="1" applyFill="1" applyBorder="1" applyAlignment="1">
      <alignment horizontal="center" vertical="center" shrinkToFit="1"/>
    </xf>
    <xf numFmtId="0" fontId="16" fillId="2" borderId="3" xfId="19" applyFont="1" applyFill="1" applyBorder="1" applyAlignment="1">
      <alignment horizontal="center" shrinkToFit="1"/>
    </xf>
    <xf numFmtId="49" fontId="16" fillId="2" borderId="35" xfId="19" applyNumberFormat="1" applyFont="1" applyFill="1" applyBorder="1" applyAlignment="1">
      <alignment horizontal="center" vertical="center" shrinkToFit="1"/>
    </xf>
    <xf numFmtId="49" fontId="16" fillId="2" borderId="9" xfId="19" applyNumberFormat="1" applyFont="1" applyFill="1" applyBorder="1" applyAlignment="1">
      <alignment horizontal="center" vertical="center" shrinkToFit="1"/>
    </xf>
    <xf numFmtId="0" fontId="16" fillId="2" borderId="9" xfId="19" applyFont="1" applyFill="1" applyBorder="1" applyAlignment="1">
      <alignment horizontal="center" shrinkToFit="1"/>
    </xf>
    <xf numFmtId="0" fontId="25" fillId="4" borderId="3" xfId="1" applyFont="1" applyFill="1" applyBorder="1" applyAlignment="1" applyProtection="1">
      <alignment horizontal="center" vertical="center" shrinkToFit="1"/>
    </xf>
    <xf numFmtId="0" fontId="26" fillId="4" borderId="4" xfId="15" applyFont="1" applyFill="1" applyBorder="1" applyAlignment="1">
      <alignment horizontal="center" vertical="center" shrinkToFit="1"/>
    </xf>
    <xf numFmtId="0" fontId="25" fillId="0" borderId="7" xfId="1" applyFont="1" applyFill="1" applyBorder="1" applyAlignment="1" applyProtection="1">
      <alignment horizontal="center" vertical="center" shrinkToFit="1"/>
    </xf>
    <xf numFmtId="0" fontId="25" fillId="0" borderId="16" xfId="1" applyFont="1" applyFill="1" applyBorder="1" applyAlignment="1" applyProtection="1">
      <alignment horizontal="center" vertical="center" shrinkToFit="1"/>
    </xf>
    <xf numFmtId="0" fontId="25" fillId="0" borderId="16" xfId="20" applyFont="1" applyFill="1" applyBorder="1" applyAlignment="1">
      <alignment horizontal="center" vertical="center" shrinkToFit="1"/>
    </xf>
    <xf numFmtId="0" fontId="25" fillId="0" borderId="7" xfId="1" applyFont="1" applyBorder="1" applyAlignment="1" applyProtection="1">
      <alignment horizontal="center" vertical="center" shrinkToFit="1"/>
    </xf>
    <xf numFmtId="0" fontId="27" fillId="0" borderId="4" xfId="20" applyFont="1" applyFill="1" applyBorder="1" applyAlignment="1">
      <alignment horizontal="center" vertical="center" shrinkToFit="1"/>
    </xf>
    <xf numFmtId="0" fontId="27" fillId="0" borderId="7" xfId="20" applyFont="1" applyFill="1" applyBorder="1" applyAlignment="1">
      <alignment horizontal="center" vertical="center" shrinkToFit="1"/>
    </xf>
    <xf numFmtId="0" fontId="25" fillId="4" borderId="16" xfId="1" applyFont="1" applyFill="1" applyBorder="1" applyAlignment="1" applyProtection="1">
      <alignment horizontal="center" vertical="center" shrinkToFit="1"/>
    </xf>
    <xf numFmtId="0" fontId="27" fillId="4" borderId="4" xfId="20" applyFont="1" applyFill="1" applyBorder="1" applyAlignment="1">
      <alignment horizontal="center" vertical="center" shrinkToFit="1"/>
    </xf>
    <xf numFmtId="0" fontId="27" fillId="4" borderId="7" xfId="2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25" fillId="0" borderId="14" xfId="1" applyFont="1" applyFill="1" applyBorder="1" applyAlignment="1" applyProtection="1">
      <alignment horizontal="center" vertical="center" shrinkToFit="1"/>
    </xf>
    <xf numFmtId="0" fontId="25" fillId="0" borderId="14" xfId="1" applyFont="1" applyBorder="1" applyAlignment="1" applyProtection="1">
      <alignment horizontal="center" vertical="center" shrinkToFit="1"/>
    </xf>
    <xf numFmtId="0" fontId="27" fillId="0" borderId="14" xfId="20" applyFont="1" applyFill="1" applyBorder="1" applyAlignment="1">
      <alignment horizontal="center" vertical="center" shrinkToFit="1"/>
    </xf>
    <xf numFmtId="0" fontId="25" fillId="0" borderId="16" xfId="1" applyFont="1" applyBorder="1" applyAlignment="1" applyProtection="1">
      <alignment horizontal="center" vertical="center" shrinkToFit="1"/>
    </xf>
    <xf numFmtId="0" fontId="25" fillId="0" borderId="7" xfId="2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176" fontId="6" fillId="4" borderId="31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26" fillId="4" borderId="3" xfId="15" applyFont="1" applyFill="1" applyBorder="1" applyAlignment="1">
      <alignment horizontal="center" vertical="center" shrinkToFit="1"/>
    </xf>
    <xf numFmtId="0" fontId="25" fillId="0" borderId="3" xfId="1" applyFont="1" applyFill="1" applyBorder="1" applyAlignment="1" applyProtection="1">
      <alignment horizontal="center" vertical="center" shrinkToFit="1"/>
    </xf>
    <xf numFmtId="0" fontId="26" fillId="0" borderId="3" xfId="1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5" fillId="0" borderId="14" xfId="2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27" fillId="0" borderId="4" xfId="1" applyFont="1" applyFill="1" applyBorder="1" applyAlignment="1" applyProtection="1">
      <alignment horizontal="center" vertical="center" shrinkToFit="1"/>
    </xf>
    <xf numFmtId="0" fontId="27" fillId="0" borderId="14" xfId="1" applyFont="1" applyFill="1" applyBorder="1" applyAlignment="1" applyProtection="1">
      <alignment horizontal="center" vertical="center" shrinkToFit="1"/>
    </xf>
    <xf numFmtId="0" fontId="27" fillId="0" borderId="10" xfId="1" applyFont="1" applyFill="1" applyBorder="1" applyAlignment="1" applyProtection="1">
      <alignment horizontal="center" vertical="center" shrinkToFit="1"/>
    </xf>
    <xf numFmtId="0" fontId="25" fillId="3" borderId="0" xfId="1" applyFont="1" applyFill="1" applyBorder="1" applyAlignment="1" applyProtection="1">
      <alignment horizontal="center" vertical="center" shrinkToFit="1"/>
    </xf>
    <xf numFmtId="0" fontId="25" fillId="0" borderId="0" xfId="1" applyFont="1" applyFill="1" applyBorder="1" applyAlignment="1" applyProtection="1">
      <alignment horizontal="center" vertical="center" shrinkToFit="1"/>
    </xf>
    <xf numFmtId="0" fontId="36" fillId="2" borderId="0" xfId="1" applyFont="1" applyFill="1" applyBorder="1" applyAlignment="1" applyProtection="1">
      <alignment horizontal="center" vertical="top" shrinkToFit="1"/>
    </xf>
    <xf numFmtId="0" fontId="27" fillId="0" borderId="1" xfId="1" applyFont="1" applyFill="1" applyBorder="1" applyAlignment="1" applyProtection="1">
      <alignment horizontal="left" vertical="center" shrinkToFit="1"/>
    </xf>
    <xf numFmtId="0" fontId="27" fillId="0" borderId="2" xfId="1" applyFont="1" applyFill="1" applyBorder="1" applyAlignment="1" applyProtection="1">
      <alignment horizontal="left" vertical="center" shrinkToFit="1"/>
    </xf>
    <xf numFmtId="0" fontId="27" fillId="0" borderId="9" xfId="1" applyFont="1" applyFill="1" applyBorder="1" applyAlignment="1" applyProtection="1">
      <alignment horizontal="left" vertical="center" shrinkToFit="1"/>
    </xf>
    <xf numFmtId="0" fontId="27" fillId="0" borderId="11" xfId="1" applyFont="1" applyFill="1" applyBorder="1" applyAlignment="1" applyProtection="1">
      <alignment horizontal="left" vertical="center" shrinkToFit="1"/>
    </xf>
    <xf numFmtId="0" fontId="5" fillId="0" borderId="28" xfId="1" applyFont="1" applyFill="1" applyBorder="1" applyAlignment="1" applyProtection="1">
      <alignment horizontal="center" vertical="center" shrinkToFit="1"/>
    </xf>
    <xf numFmtId="0" fontId="5" fillId="0" borderId="29" xfId="1" applyFont="1" applyFill="1" applyBorder="1" applyAlignment="1" applyProtection="1">
      <alignment horizontal="center" vertical="center" shrinkToFit="1"/>
    </xf>
    <xf numFmtId="0" fontId="5" fillId="0" borderId="25" xfId="1" applyFont="1" applyFill="1" applyBorder="1" applyAlignment="1" applyProtection="1">
      <alignment horizontal="center" vertical="center" shrinkToFit="1"/>
    </xf>
    <xf numFmtId="0" fontId="25" fillId="4" borderId="0" xfId="1" applyFont="1" applyFill="1" applyBorder="1" applyAlignment="1" applyProtection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25" fillId="0" borderId="32" xfId="1" applyFont="1" applyFill="1" applyBorder="1" applyAlignment="1" applyProtection="1">
      <alignment horizontal="center" vertical="center" shrinkToFit="1"/>
    </xf>
    <xf numFmtId="0" fontId="25" fillId="5" borderId="0" xfId="1" applyFont="1" applyFill="1" applyBorder="1" applyAlignment="1" applyProtection="1">
      <alignment horizontal="center" vertical="center" shrinkToFit="1"/>
    </xf>
    <xf numFmtId="0" fontId="31" fillId="2" borderId="34" xfId="20" applyFont="1" applyFill="1" applyBorder="1" applyAlignment="1">
      <alignment horizontal="center" vertical="center" wrapText="1"/>
    </xf>
    <xf numFmtId="0" fontId="31" fillId="0" borderId="1" xfId="8" applyFont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shrinkToFit="1"/>
    </xf>
    <xf numFmtId="0" fontId="6" fillId="2" borderId="1" xfId="20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 shrinkToFit="1"/>
    </xf>
    <xf numFmtId="0" fontId="6" fillId="2" borderId="35" xfId="20" applyFont="1" applyFill="1" applyBorder="1" applyAlignment="1">
      <alignment horizontal="center" vertical="center" wrapText="1"/>
    </xf>
    <xf numFmtId="0" fontId="43" fillId="0" borderId="9" xfId="8" applyFont="1" applyBorder="1" applyAlignment="1">
      <alignment horizontal="center" vertical="center" wrapText="1"/>
    </xf>
    <xf numFmtId="49" fontId="6" fillId="2" borderId="9" xfId="20" applyNumberFormat="1" applyFont="1" applyFill="1" applyBorder="1" applyAlignment="1">
      <alignment horizontal="center" vertical="center" shrinkToFit="1"/>
    </xf>
    <xf numFmtId="0" fontId="6" fillId="2" borderId="9" xfId="20" applyNumberFormat="1" applyFont="1" applyFill="1" applyBorder="1" applyAlignment="1">
      <alignment horizontal="center"/>
    </xf>
    <xf numFmtId="49" fontId="6" fillId="2" borderId="9" xfId="20" applyNumberFormat="1" applyFont="1" applyFill="1" applyBorder="1" applyAlignment="1">
      <alignment horizontal="center"/>
    </xf>
    <xf numFmtId="49" fontId="6" fillId="2" borderId="11" xfId="20" applyNumberFormat="1" applyFont="1" applyFill="1" applyBorder="1" applyAlignment="1">
      <alignment horizontal="center"/>
    </xf>
    <xf numFmtId="0" fontId="6" fillId="2" borderId="21" xfId="20" applyFont="1" applyFill="1" applyBorder="1" applyAlignment="1">
      <alignment horizontal="center" vertical="center" wrapText="1"/>
    </xf>
    <xf numFmtId="0" fontId="43" fillId="0" borderId="3" xfId="8" applyFont="1" applyBorder="1" applyAlignment="1">
      <alignment horizontal="center" vertical="center" wrapText="1"/>
    </xf>
    <xf numFmtId="49" fontId="6" fillId="2" borderId="3" xfId="20" applyNumberFormat="1" applyFont="1" applyFill="1" applyBorder="1" applyAlignment="1">
      <alignment horizontal="center" vertical="center" shrinkToFit="1"/>
    </xf>
    <xf numFmtId="0" fontId="6" fillId="2" borderId="3" xfId="20" applyNumberFormat="1" applyFont="1" applyFill="1" applyBorder="1" applyAlignment="1">
      <alignment horizontal="center"/>
    </xf>
    <xf numFmtId="49" fontId="6" fillId="2" borderId="3" xfId="20" applyNumberFormat="1" applyFont="1" applyFill="1" applyBorder="1" applyAlignment="1">
      <alignment horizontal="center"/>
    </xf>
    <xf numFmtId="49" fontId="6" fillId="2" borderId="5" xfId="20" applyNumberFormat="1" applyFont="1" applyFill="1" applyBorder="1" applyAlignment="1">
      <alignment horizontal="center"/>
    </xf>
    <xf numFmtId="0" fontId="39" fillId="0" borderId="0" xfId="1" applyFont="1" applyFill="1" applyBorder="1" applyAlignment="1" applyProtection="1">
      <alignment horizontal="center" vertical="top" shrinkToFit="1"/>
    </xf>
    <xf numFmtId="0" fontId="25" fillId="2" borderId="14" xfId="1" applyFont="1" applyFill="1" applyBorder="1" applyAlignment="1" applyProtection="1">
      <alignment vertical="center" shrinkToFit="1"/>
    </xf>
    <xf numFmtId="0" fontId="26" fillId="2" borderId="16" xfId="1" applyFont="1" applyFill="1" applyBorder="1" applyAlignment="1" applyProtection="1">
      <alignment vertical="center" shrinkToFit="1"/>
    </xf>
    <xf numFmtId="0" fontId="27" fillId="2" borderId="14" xfId="1" applyFont="1" applyFill="1" applyBorder="1" applyAlignment="1">
      <alignment vertical="center" shrinkToFit="1"/>
    </xf>
    <xf numFmtId="0" fontId="25" fillId="2" borderId="16" xfId="1" applyFont="1" applyFill="1" applyBorder="1" applyAlignment="1" applyProtection="1">
      <alignment vertical="center" shrinkToFit="1"/>
    </xf>
    <xf numFmtId="0" fontId="27" fillId="2" borderId="16" xfId="1" applyFont="1" applyFill="1" applyBorder="1" applyAlignment="1">
      <alignment vertical="center" shrinkToFit="1"/>
    </xf>
  </cellXfs>
  <cellStyles count="42">
    <cellStyle name="Heading" xfId="4" xr:uid="{00000000-0005-0000-0000-000000000000}"/>
    <cellStyle name="Heading1" xfId="5" xr:uid="{00000000-0005-0000-0000-000001000000}"/>
    <cellStyle name="Result" xfId="6" xr:uid="{00000000-0005-0000-0000-000002000000}"/>
    <cellStyle name="Result2" xfId="7" xr:uid="{00000000-0005-0000-0000-000003000000}"/>
    <cellStyle name="一般" xfId="0" builtinId="0"/>
    <cellStyle name="一般 2" xfId="8" xr:uid="{00000000-0005-0000-0000-000005000000}"/>
    <cellStyle name="一般 2 2" xfId="9" xr:uid="{00000000-0005-0000-0000-000006000000}"/>
    <cellStyle name="一般 2 2 2" xfId="18" xr:uid="{00000000-0005-0000-0000-000007000000}"/>
    <cellStyle name="一般 2 2 3" xfId="23" xr:uid="{00000000-0005-0000-0000-000008000000}"/>
    <cellStyle name="一般 2 2 4" xfId="31" xr:uid="{00000000-0005-0000-0000-000009000000}"/>
    <cellStyle name="一般 2 3" xfId="10" xr:uid="{00000000-0005-0000-0000-00000A000000}"/>
    <cellStyle name="一般 2 3 2" xfId="24" xr:uid="{00000000-0005-0000-0000-00000B000000}"/>
    <cellStyle name="一般 2 3 3" xfId="32" xr:uid="{00000000-0005-0000-0000-00000C000000}"/>
    <cellStyle name="一般 2 4" xfId="11" xr:uid="{00000000-0005-0000-0000-00000D000000}"/>
    <cellStyle name="一般 2 4 2" xfId="25" xr:uid="{00000000-0005-0000-0000-00000E000000}"/>
    <cellStyle name="一般 2 4 3" xfId="33" xr:uid="{00000000-0005-0000-0000-00000F000000}"/>
    <cellStyle name="一般 2 5" xfId="3" xr:uid="{00000000-0005-0000-0000-000010000000}"/>
    <cellStyle name="一般 2 5 2" xfId="1" xr:uid="{00000000-0005-0000-0000-000011000000}"/>
    <cellStyle name="一般 2 5 3" xfId="26" xr:uid="{00000000-0005-0000-0000-000012000000}"/>
    <cellStyle name="一般 2 5 4" xfId="34" xr:uid="{00000000-0005-0000-0000-000013000000}"/>
    <cellStyle name="一般 2 6" xfId="22" xr:uid="{00000000-0005-0000-0000-000014000000}"/>
    <cellStyle name="一般 2 7" xfId="21" xr:uid="{00000000-0005-0000-0000-000015000000}"/>
    <cellStyle name="一般 3" xfId="12" xr:uid="{00000000-0005-0000-0000-000016000000}"/>
    <cellStyle name="一般 3 2" xfId="27" xr:uid="{00000000-0005-0000-0000-000017000000}"/>
    <cellStyle name="一般 3 3" xfId="35" xr:uid="{00000000-0005-0000-0000-000018000000}"/>
    <cellStyle name="一般 4" xfId="13" xr:uid="{00000000-0005-0000-0000-000019000000}"/>
    <cellStyle name="一般 4 2" xfId="28" xr:uid="{00000000-0005-0000-0000-00001A000000}"/>
    <cellStyle name="一般 4 3" xfId="36" xr:uid="{00000000-0005-0000-0000-00001B000000}"/>
    <cellStyle name="一般 5" xfId="14" xr:uid="{00000000-0005-0000-0000-00001C000000}"/>
    <cellStyle name="一般 5 2" xfId="29" xr:uid="{00000000-0005-0000-0000-00001D000000}"/>
    <cellStyle name="一般 5 3" xfId="37" xr:uid="{00000000-0005-0000-0000-00001E000000}"/>
    <cellStyle name="一般 6" xfId="2" xr:uid="{00000000-0005-0000-0000-00001F000000}"/>
    <cellStyle name="一般 6 2" xfId="15" xr:uid="{00000000-0005-0000-0000-000020000000}"/>
    <cellStyle name="一般 6 2 2" xfId="20" xr:uid="{00000000-0005-0000-0000-000021000000}"/>
    <cellStyle name="一般 6 3" xfId="16" xr:uid="{00000000-0005-0000-0000-000022000000}"/>
    <cellStyle name="一般 6 4" xfId="30" xr:uid="{00000000-0005-0000-0000-000023000000}"/>
    <cellStyle name="一般 6 5" xfId="38" xr:uid="{00000000-0005-0000-0000-000024000000}"/>
    <cellStyle name="一般 7" xfId="17" xr:uid="{00000000-0005-0000-0000-000025000000}"/>
    <cellStyle name="一般 7 2" xfId="39" xr:uid="{00000000-0005-0000-0000-000026000000}"/>
    <cellStyle name="一般 71" xfId="40" xr:uid="{00000000-0005-0000-0000-000027000000}"/>
    <cellStyle name="一般 8" xfId="19" xr:uid="{00000000-0005-0000-0000-000028000000}"/>
    <cellStyle name="千分位 2" xfId="41" xr:uid="{00000000-0005-0000-0000-00002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18" Type="http://schemas.openxmlformats.org/officeDocument/2006/relationships/customXml" Target="../ink/ink11.xml"/><Relationship Id="rId26" Type="http://schemas.openxmlformats.org/officeDocument/2006/relationships/customXml" Target="../ink/ink16.xml"/><Relationship Id="rId39" Type="http://schemas.openxmlformats.org/officeDocument/2006/relationships/customXml" Target="../ink/ink25.xml"/><Relationship Id="rId21" Type="http://schemas.openxmlformats.org/officeDocument/2006/relationships/customXml" Target="../ink/ink13.xml"/><Relationship Id="rId34" Type="http://schemas.openxmlformats.org/officeDocument/2006/relationships/image" Target="NULL"/><Relationship Id="rId42" Type="http://schemas.openxmlformats.org/officeDocument/2006/relationships/customXml" Target="../ink/ink27.xml"/><Relationship Id="rId47" Type="http://schemas.openxmlformats.org/officeDocument/2006/relationships/customXml" Target="../ink/ink30.xml"/><Relationship Id="rId50" Type="http://schemas.openxmlformats.org/officeDocument/2006/relationships/customXml" Target="../ink/ink32.xml"/><Relationship Id="rId55" Type="http://schemas.openxmlformats.org/officeDocument/2006/relationships/image" Target="NULL"/><Relationship Id="rId63" Type="http://schemas.openxmlformats.org/officeDocument/2006/relationships/customXml" Target="../ink/ink41.xml"/><Relationship Id="rId7" Type="http://schemas.openxmlformats.org/officeDocument/2006/relationships/customXml" Target="../ink/ink4.xml"/><Relationship Id="rId2" Type="http://schemas.openxmlformats.org/officeDocument/2006/relationships/image" Target="NULL"/><Relationship Id="rId16" Type="http://schemas.openxmlformats.org/officeDocument/2006/relationships/image" Target="NULL"/><Relationship Id="rId29" Type="http://schemas.openxmlformats.org/officeDocument/2006/relationships/customXml" Target="../ink/ink18.xml"/><Relationship Id="rId11" Type="http://schemas.openxmlformats.org/officeDocument/2006/relationships/customXml" Target="../ink/ink6.xml"/><Relationship Id="rId24" Type="http://schemas.openxmlformats.org/officeDocument/2006/relationships/customXml" Target="../ink/ink15.xml"/><Relationship Id="rId32" Type="http://schemas.openxmlformats.org/officeDocument/2006/relationships/customXml" Target="../ink/ink20.xml"/><Relationship Id="rId37" Type="http://schemas.openxmlformats.org/officeDocument/2006/relationships/image" Target="NULL"/><Relationship Id="rId40" Type="http://schemas.openxmlformats.org/officeDocument/2006/relationships/image" Target="NULL"/><Relationship Id="rId45" Type="http://schemas.openxmlformats.org/officeDocument/2006/relationships/customXml" Target="../ink/ink29.xml"/><Relationship Id="rId53" Type="http://schemas.openxmlformats.org/officeDocument/2006/relationships/customXml" Target="../ink/ink34.xml"/><Relationship Id="rId58" Type="http://schemas.openxmlformats.org/officeDocument/2006/relationships/image" Target="NULL"/><Relationship Id="rId61" Type="http://schemas.openxmlformats.org/officeDocument/2006/relationships/image" Target="NULL"/><Relationship Id="rId19" Type="http://schemas.openxmlformats.org/officeDocument/2006/relationships/image" Target="NULL"/><Relationship Id="rId14" Type="http://schemas.openxmlformats.org/officeDocument/2006/relationships/customXml" Target="../ink/ink8.xml"/><Relationship Id="rId22" Type="http://schemas.openxmlformats.org/officeDocument/2006/relationships/image" Target="NULL"/><Relationship Id="rId27" Type="http://schemas.openxmlformats.org/officeDocument/2006/relationships/customXml" Target="../ink/ink17.xml"/><Relationship Id="rId30" Type="http://schemas.openxmlformats.org/officeDocument/2006/relationships/customXml" Target="../ink/ink19.xml"/><Relationship Id="rId35" Type="http://schemas.openxmlformats.org/officeDocument/2006/relationships/customXml" Target="../ink/ink22.xml"/><Relationship Id="rId43" Type="http://schemas.openxmlformats.org/officeDocument/2006/relationships/image" Target="NULL"/><Relationship Id="rId48" Type="http://schemas.openxmlformats.org/officeDocument/2006/relationships/customXml" Target="../ink/ink31.xml"/><Relationship Id="rId56" Type="http://schemas.openxmlformats.org/officeDocument/2006/relationships/customXml" Target="../ink/ink36.xml"/><Relationship Id="rId64" Type="http://schemas.openxmlformats.org/officeDocument/2006/relationships/image" Target="NULL"/><Relationship Id="rId8" Type="http://schemas.openxmlformats.org/officeDocument/2006/relationships/customXml" Target="../ink/ink5.xml"/><Relationship Id="rId51" Type="http://schemas.openxmlformats.org/officeDocument/2006/relationships/customXml" Target="../ink/ink33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17" Type="http://schemas.openxmlformats.org/officeDocument/2006/relationships/customXml" Target="../ink/ink10.xml"/><Relationship Id="rId25" Type="http://schemas.openxmlformats.org/officeDocument/2006/relationships/image" Target="NULL"/><Relationship Id="rId33" Type="http://schemas.openxmlformats.org/officeDocument/2006/relationships/customXml" Target="../ink/ink21.xml"/><Relationship Id="rId38" Type="http://schemas.openxmlformats.org/officeDocument/2006/relationships/customXml" Target="../ink/ink24.xml"/><Relationship Id="rId46" Type="http://schemas.openxmlformats.org/officeDocument/2006/relationships/image" Target="NULL"/><Relationship Id="rId59" Type="http://schemas.openxmlformats.org/officeDocument/2006/relationships/customXml" Target="../ink/ink38.xml"/><Relationship Id="rId20" Type="http://schemas.openxmlformats.org/officeDocument/2006/relationships/customXml" Target="../ink/ink12.xml"/><Relationship Id="rId41" Type="http://schemas.openxmlformats.org/officeDocument/2006/relationships/customXml" Target="../ink/ink26.xml"/><Relationship Id="rId54" Type="http://schemas.openxmlformats.org/officeDocument/2006/relationships/customXml" Target="../ink/ink35.xml"/><Relationship Id="rId62" Type="http://schemas.openxmlformats.org/officeDocument/2006/relationships/customXml" Target="../ink/ink40.xml"/><Relationship Id="rId1" Type="http://schemas.openxmlformats.org/officeDocument/2006/relationships/customXml" Target="../ink/ink1.xml"/><Relationship Id="rId6" Type="http://schemas.openxmlformats.org/officeDocument/2006/relationships/image" Target="NULL"/><Relationship Id="rId15" Type="http://schemas.openxmlformats.org/officeDocument/2006/relationships/customXml" Target="../ink/ink9.xml"/><Relationship Id="rId23" Type="http://schemas.openxmlformats.org/officeDocument/2006/relationships/customXml" Target="../ink/ink14.xml"/><Relationship Id="rId28" Type="http://schemas.openxmlformats.org/officeDocument/2006/relationships/image" Target="NULL"/><Relationship Id="rId36" Type="http://schemas.openxmlformats.org/officeDocument/2006/relationships/customXml" Target="../ink/ink23.xml"/><Relationship Id="rId49" Type="http://schemas.openxmlformats.org/officeDocument/2006/relationships/image" Target="NULL"/><Relationship Id="rId57" Type="http://schemas.openxmlformats.org/officeDocument/2006/relationships/customXml" Target="../ink/ink37.xml"/><Relationship Id="rId10" Type="http://schemas.openxmlformats.org/officeDocument/2006/relationships/image" Target="NULL"/><Relationship Id="rId31" Type="http://schemas.openxmlformats.org/officeDocument/2006/relationships/image" Target="NULL"/><Relationship Id="rId44" Type="http://schemas.openxmlformats.org/officeDocument/2006/relationships/customXml" Target="../ink/ink28.xml"/><Relationship Id="rId52" Type="http://schemas.openxmlformats.org/officeDocument/2006/relationships/image" Target="NULL"/><Relationship Id="rId60" Type="http://schemas.openxmlformats.org/officeDocument/2006/relationships/customXml" Target="../ink/ink39.xml"/><Relationship Id="rId65" Type="http://schemas.openxmlformats.org/officeDocument/2006/relationships/customXml" Target="../ink/ink42.xml"/><Relationship Id="rId4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18" Type="http://schemas.openxmlformats.org/officeDocument/2006/relationships/customXml" Target="../ink/ink53.xml"/><Relationship Id="rId26" Type="http://schemas.openxmlformats.org/officeDocument/2006/relationships/image" Target="NULL"/><Relationship Id="rId39" Type="http://schemas.openxmlformats.org/officeDocument/2006/relationships/customXml" Target="../ink/ink64.xml"/><Relationship Id="rId21" Type="http://schemas.openxmlformats.org/officeDocument/2006/relationships/customXml" Target="../ink/ink55.xml"/><Relationship Id="rId34" Type="http://schemas.openxmlformats.org/officeDocument/2006/relationships/image" Target="NULL"/><Relationship Id="rId42" Type="http://schemas.openxmlformats.org/officeDocument/2006/relationships/customXml" Target="../ink/ink66.xml"/><Relationship Id="rId47" Type="http://schemas.openxmlformats.org/officeDocument/2006/relationships/customXml" Target="../ink/ink69.xml"/><Relationship Id="rId50" Type="http://schemas.openxmlformats.org/officeDocument/2006/relationships/customXml" Target="../ink/ink71.xml"/><Relationship Id="rId55" Type="http://schemas.openxmlformats.org/officeDocument/2006/relationships/image" Target="NULL"/><Relationship Id="rId63" Type="http://schemas.openxmlformats.org/officeDocument/2006/relationships/customXml" Target="../ink/ink80.xml"/><Relationship Id="rId7" Type="http://schemas.openxmlformats.org/officeDocument/2006/relationships/customXml" Target="../ink/ink46.xml"/><Relationship Id="rId2" Type="http://schemas.openxmlformats.org/officeDocument/2006/relationships/image" Target="NULL"/><Relationship Id="rId16" Type="http://schemas.openxmlformats.org/officeDocument/2006/relationships/image" Target="NULL"/><Relationship Id="rId29" Type="http://schemas.openxmlformats.org/officeDocument/2006/relationships/customXml" Target="../ink/ink59.xml"/><Relationship Id="rId11" Type="http://schemas.openxmlformats.org/officeDocument/2006/relationships/customXml" Target="../ink/ink48.xml"/><Relationship Id="rId24" Type="http://schemas.openxmlformats.org/officeDocument/2006/relationships/image" Target="NULL"/><Relationship Id="rId32" Type="http://schemas.openxmlformats.org/officeDocument/2006/relationships/image" Target="NULL"/><Relationship Id="rId37" Type="http://schemas.openxmlformats.org/officeDocument/2006/relationships/customXml" Target="../ink/ink63.xml"/><Relationship Id="rId40" Type="http://schemas.openxmlformats.org/officeDocument/2006/relationships/image" Target="NULL"/><Relationship Id="rId45" Type="http://schemas.openxmlformats.org/officeDocument/2006/relationships/customXml" Target="../ink/ink68.xml"/><Relationship Id="rId53" Type="http://schemas.openxmlformats.org/officeDocument/2006/relationships/customXml" Target="../ink/ink73.xml"/><Relationship Id="rId58" Type="http://schemas.openxmlformats.org/officeDocument/2006/relationships/image" Target="NULL"/><Relationship Id="rId61" Type="http://schemas.openxmlformats.org/officeDocument/2006/relationships/image" Target="NULL"/><Relationship Id="rId19" Type="http://schemas.openxmlformats.org/officeDocument/2006/relationships/image" Target="NULL"/><Relationship Id="rId14" Type="http://schemas.openxmlformats.org/officeDocument/2006/relationships/customXml" Target="../ink/ink50.xml"/><Relationship Id="rId22" Type="http://schemas.openxmlformats.org/officeDocument/2006/relationships/image" Target="NULL"/><Relationship Id="rId27" Type="http://schemas.openxmlformats.org/officeDocument/2006/relationships/customXml" Target="../ink/ink58.xml"/><Relationship Id="rId30" Type="http://schemas.openxmlformats.org/officeDocument/2006/relationships/image" Target="NULL"/><Relationship Id="rId35" Type="http://schemas.openxmlformats.org/officeDocument/2006/relationships/customXml" Target="../ink/ink62.xml"/><Relationship Id="rId43" Type="http://schemas.openxmlformats.org/officeDocument/2006/relationships/image" Target="NULL"/><Relationship Id="rId48" Type="http://schemas.openxmlformats.org/officeDocument/2006/relationships/customXml" Target="../ink/ink70.xml"/><Relationship Id="rId56" Type="http://schemas.openxmlformats.org/officeDocument/2006/relationships/customXml" Target="../ink/ink75.xml"/><Relationship Id="rId64" Type="http://schemas.openxmlformats.org/officeDocument/2006/relationships/image" Target="NULL"/><Relationship Id="rId8" Type="http://schemas.openxmlformats.org/officeDocument/2006/relationships/customXml" Target="../ink/ink47.xml"/><Relationship Id="rId51" Type="http://schemas.openxmlformats.org/officeDocument/2006/relationships/customXml" Target="../ink/ink72.xml"/><Relationship Id="rId3" Type="http://schemas.openxmlformats.org/officeDocument/2006/relationships/customXml" Target="../ink/ink44.xml"/><Relationship Id="rId12" Type="http://schemas.openxmlformats.org/officeDocument/2006/relationships/customXml" Target="../ink/ink49.xml"/><Relationship Id="rId17" Type="http://schemas.openxmlformats.org/officeDocument/2006/relationships/customXml" Target="../ink/ink52.xml"/><Relationship Id="rId25" Type="http://schemas.openxmlformats.org/officeDocument/2006/relationships/customXml" Target="../ink/ink57.xml"/><Relationship Id="rId33" Type="http://schemas.openxmlformats.org/officeDocument/2006/relationships/customXml" Target="../ink/ink61.xml"/><Relationship Id="rId38" Type="http://schemas.openxmlformats.org/officeDocument/2006/relationships/image" Target="NULL"/><Relationship Id="rId46" Type="http://schemas.openxmlformats.org/officeDocument/2006/relationships/image" Target="NULL"/><Relationship Id="rId59" Type="http://schemas.openxmlformats.org/officeDocument/2006/relationships/customXml" Target="../ink/ink77.xml"/><Relationship Id="rId20" Type="http://schemas.openxmlformats.org/officeDocument/2006/relationships/customXml" Target="../ink/ink54.xml"/><Relationship Id="rId41" Type="http://schemas.openxmlformats.org/officeDocument/2006/relationships/customXml" Target="../ink/ink65.xml"/><Relationship Id="rId54" Type="http://schemas.openxmlformats.org/officeDocument/2006/relationships/customXml" Target="../ink/ink74.xml"/><Relationship Id="rId62" Type="http://schemas.openxmlformats.org/officeDocument/2006/relationships/customXml" Target="../ink/ink79.xml"/><Relationship Id="rId1" Type="http://schemas.openxmlformats.org/officeDocument/2006/relationships/customXml" Target="../ink/ink43.xml"/><Relationship Id="rId6" Type="http://schemas.openxmlformats.org/officeDocument/2006/relationships/image" Target="NULL"/><Relationship Id="rId15" Type="http://schemas.openxmlformats.org/officeDocument/2006/relationships/customXml" Target="../ink/ink51.xml"/><Relationship Id="rId23" Type="http://schemas.openxmlformats.org/officeDocument/2006/relationships/customXml" Target="../ink/ink56.xml"/><Relationship Id="rId28" Type="http://schemas.openxmlformats.org/officeDocument/2006/relationships/image" Target="NULL"/><Relationship Id="rId36" Type="http://schemas.openxmlformats.org/officeDocument/2006/relationships/image" Target="NULL"/><Relationship Id="rId49" Type="http://schemas.openxmlformats.org/officeDocument/2006/relationships/image" Target="NULL"/><Relationship Id="rId57" Type="http://schemas.openxmlformats.org/officeDocument/2006/relationships/customXml" Target="../ink/ink76.xml"/><Relationship Id="rId10" Type="http://schemas.openxmlformats.org/officeDocument/2006/relationships/image" Target="NULL"/><Relationship Id="rId31" Type="http://schemas.openxmlformats.org/officeDocument/2006/relationships/customXml" Target="../ink/ink60.xml"/><Relationship Id="rId44" Type="http://schemas.openxmlformats.org/officeDocument/2006/relationships/customXml" Target="../ink/ink67.xml"/><Relationship Id="rId52" Type="http://schemas.openxmlformats.org/officeDocument/2006/relationships/image" Target="NULL"/><Relationship Id="rId60" Type="http://schemas.openxmlformats.org/officeDocument/2006/relationships/customXml" Target="../ink/ink78.xml"/><Relationship Id="rId65" Type="http://schemas.openxmlformats.org/officeDocument/2006/relationships/customXml" Target="../ink/ink81.xml"/><Relationship Id="rId4" Type="http://schemas.openxmlformats.org/officeDocument/2006/relationships/customXml" Target="../ink/ink45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18" Type="http://schemas.openxmlformats.org/officeDocument/2006/relationships/customXml" Target="../ink/ink92.xml"/><Relationship Id="rId26" Type="http://schemas.openxmlformats.org/officeDocument/2006/relationships/customXml" Target="../ink/ink97.xml"/><Relationship Id="rId3" Type="http://schemas.openxmlformats.org/officeDocument/2006/relationships/customXml" Target="../ink/ink83.xml"/><Relationship Id="rId21" Type="http://schemas.openxmlformats.org/officeDocument/2006/relationships/customXml" Target="../ink/ink94.xml"/><Relationship Id="rId34" Type="http://schemas.openxmlformats.org/officeDocument/2006/relationships/image" Target="NULL"/><Relationship Id="rId7" Type="http://schemas.openxmlformats.org/officeDocument/2006/relationships/customXml" Target="../ink/ink85.xml"/><Relationship Id="rId12" Type="http://schemas.openxmlformats.org/officeDocument/2006/relationships/customXml" Target="../ink/ink88.xml"/><Relationship Id="rId17" Type="http://schemas.openxmlformats.org/officeDocument/2006/relationships/customXml" Target="../ink/ink91.xml"/><Relationship Id="rId25" Type="http://schemas.openxmlformats.org/officeDocument/2006/relationships/image" Target="NULL"/><Relationship Id="rId33" Type="http://schemas.openxmlformats.org/officeDocument/2006/relationships/customXml" Target="../ink/ink102.xml"/><Relationship Id="rId38" Type="http://schemas.openxmlformats.org/officeDocument/2006/relationships/customXml" Target="../ink/ink105.xml"/><Relationship Id="rId2" Type="http://schemas.openxmlformats.org/officeDocument/2006/relationships/image" Target="NULL"/><Relationship Id="rId16" Type="http://schemas.openxmlformats.org/officeDocument/2006/relationships/image" Target="NULL"/><Relationship Id="rId20" Type="http://schemas.openxmlformats.org/officeDocument/2006/relationships/customXml" Target="../ink/ink93.xml"/><Relationship Id="rId29" Type="http://schemas.openxmlformats.org/officeDocument/2006/relationships/customXml" Target="../ink/ink99.xml"/><Relationship Id="rId1" Type="http://schemas.openxmlformats.org/officeDocument/2006/relationships/customXml" Target="../ink/ink82.xml"/><Relationship Id="rId6" Type="http://schemas.openxmlformats.org/officeDocument/2006/relationships/image" Target="NULL"/><Relationship Id="rId11" Type="http://schemas.openxmlformats.org/officeDocument/2006/relationships/customXml" Target="../ink/ink87.xml"/><Relationship Id="rId24" Type="http://schemas.openxmlformats.org/officeDocument/2006/relationships/customXml" Target="../ink/ink96.xml"/><Relationship Id="rId32" Type="http://schemas.openxmlformats.org/officeDocument/2006/relationships/customXml" Target="../ink/ink101.xml"/><Relationship Id="rId37" Type="http://schemas.openxmlformats.org/officeDocument/2006/relationships/image" Target="NULL"/><Relationship Id="rId15" Type="http://schemas.openxmlformats.org/officeDocument/2006/relationships/customXml" Target="../ink/ink90.xml"/><Relationship Id="rId23" Type="http://schemas.openxmlformats.org/officeDocument/2006/relationships/customXml" Target="../ink/ink95.xml"/><Relationship Id="rId28" Type="http://schemas.openxmlformats.org/officeDocument/2006/relationships/image" Target="NULL"/><Relationship Id="rId36" Type="http://schemas.openxmlformats.org/officeDocument/2006/relationships/customXml" Target="../ink/ink104.xml"/><Relationship Id="rId10" Type="http://schemas.openxmlformats.org/officeDocument/2006/relationships/image" Target="NULL"/><Relationship Id="rId19" Type="http://schemas.openxmlformats.org/officeDocument/2006/relationships/image" Target="NULL"/><Relationship Id="rId31" Type="http://schemas.openxmlformats.org/officeDocument/2006/relationships/image" Target="NULL"/><Relationship Id="rId4" Type="http://schemas.openxmlformats.org/officeDocument/2006/relationships/customXml" Target="../ink/ink84.xml"/><Relationship Id="rId14" Type="http://schemas.openxmlformats.org/officeDocument/2006/relationships/customXml" Target="../ink/ink89.xml"/><Relationship Id="rId22" Type="http://schemas.openxmlformats.org/officeDocument/2006/relationships/image" Target="NULL"/><Relationship Id="rId27" Type="http://schemas.openxmlformats.org/officeDocument/2006/relationships/customXml" Target="../ink/ink98.xml"/><Relationship Id="rId30" Type="http://schemas.openxmlformats.org/officeDocument/2006/relationships/customXml" Target="../ink/ink100.xml"/><Relationship Id="rId35" Type="http://schemas.openxmlformats.org/officeDocument/2006/relationships/customXml" Target="../ink/ink103.xml"/><Relationship Id="rId8" Type="http://schemas.openxmlformats.org/officeDocument/2006/relationships/customXml" Target="../ink/ink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A0D7F017-C1B3-48AB-B908-EF85CDCDD03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8A8B46D3-1936-45EA-96AC-C2BBF14A5F0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1BF5032B-D720-4206-957C-30A105125F0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48355C1C-1FDA-43EB-8EB2-D980D3E1746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F05EE012-C4EA-46F2-ABE6-6AC6BE55282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AE705CD5-C86F-4B7E-B2AA-0EB1996C08E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FF84F442-58AC-4434-9E8D-ED4B61D031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67C56DEB-FA5D-4348-BDE9-768B1C95A0F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B099AAC1-E7AF-4289-AB4B-35DDE404AF8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6C57438B-4C22-46D7-84D3-D9DAF8F4B0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0803A439-E08D-4005-994F-3DE0A48EB45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A887356C-5185-45C4-AAB1-0F3B81E7F01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7E9F96A6-4A70-4E0D-8B2A-AB746F60562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49323CF5-9F83-4099-96E9-FDC94D7FE9B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D480F4AB-5B70-476C-9295-E3203AF6FA8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D38C9558-B424-422E-AC7E-C4C1C274DA3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3F7725D4-3542-459E-96FF-12E6591EC05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07983C3F-A886-4424-A83A-EFB8AB58167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F7B9D024-08FD-4FC5-91FE-429EBB586F1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B8206A3C-574A-44E1-9A04-BBC03A92E9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2809E296-6BA6-43BE-838E-29F2F86B6FF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0B1ED64E-C38F-4BCA-8854-44FE5BA7160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E7016DDB-03C2-47C4-861B-C75B3CB3A42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DD7C3DBB-9380-4043-826A-183844611AD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A48B2E9B-E54D-44C5-AB7D-64D680AD6A2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AC591B9A-ABC8-4D87-9CA3-04FC765BE0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31ECEB0E-6C3D-44DC-AB34-2DEDEEE248D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41" name="筆跡 40">
              <a:extLst>
                <a:ext uri="{FF2B5EF4-FFF2-40B4-BE49-F238E27FC236}">
                  <a16:creationId xmlns:a16="http://schemas.microsoft.com/office/drawing/2014/main" id="{5CF1C281-FEF2-4DAC-91BF-533737E4CDC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42" name="筆跡 41">
              <a:extLst>
                <a:ext uri="{FF2B5EF4-FFF2-40B4-BE49-F238E27FC236}">
                  <a16:creationId xmlns:a16="http://schemas.microsoft.com/office/drawing/2014/main" id="{CBF7F646-15D9-4D1B-A129-47425A09686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43" name="筆跡 42">
              <a:extLst>
                <a:ext uri="{FF2B5EF4-FFF2-40B4-BE49-F238E27FC236}">
                  <a16:creationId xmlns:a16="http://schemas.microsoft.com/office/drawing/2014/main" id="{7CC08561-CB56-4D1B-8574-36412AAE9D9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44" name="筆跡 43">
              <a:extLst>
                <a:ext uri="{FF2B5EF4-FFF2-40B4-BE49-F238E27FC236}">
                  <a16:creationId xmlns:a16="http://schemas.microsoft.com/office/drawing/2014/main" id="{0472E17C-5384-4395-B983-5F2F0C66279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5" name="筆跡 44">
              <a:extLst>
                <a:ext uri="{FF2B5EF4-FFF2-40B4-BE49-F238E27FC236}">
                  <a16:creationId xmlns:a16="http://schemas.microsoft.com/office/drawing/2014/main" id="{A9BC92AE-C017-44E3-9202-6C35D5CAE3B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46" name="筆跡 45">
              <a:extLst>
                <a:ext uri="{FF2B5EF4-FFF2-40B4-BE49-F238E27FC236}">
                  <a16:creationId xmlns:a16="http://schemas.microsoft.com/office/drawing/2014/main" id="{483599D7-5FB9-41F8-8529-D0E9169E30E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47" name="筆跡 46">
              <a:extLst>
                <a:ext uri="{FF2B5EF4-FFF2-40B4-BE49-F238E27FC236}">
                  <a16:creationId xmlns:a16="http://schemas.microsoft.com/office/drawing/2014/main" id="{03DBA204-5C07-47FD-B3DB-F25D8018ED5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8" name="筆跡 47">
              <a:extLst>
                <a:ext uri="{FF2B5EF4-FFF2-40B4-BE49-F238E27FC236}">
                  <a16:creationId xmlns:a16="http://schemas.microsoft.com/office/drawing/2014/main" id="{0D9C1ED4-2A12-4563-8513-591E0D127B8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49" name="筆跡 48">
              <a:extLst>
                <a:ext uri="{FF2B5EF4-FFF2-40B4-BE49-F238E27FC236}">
                  <a16:creationId xmlns:a16="http://schemas.microsoft.com/office/drawing/2014/main" id="{277C743F-9B98-418A-AFD9-015150F6F4B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D240A8D4-E0AF-4D72-B16A-DDD1D9AE46D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9BD8A257-8CF8-4305-801F-1C5AAC71515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B4B4B5B8-0A11-435C-9ECE-D087F56C777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304E5E01-711E-425A-A6C3-D0C4CBD11B4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6C22ABD2-7598-45E8-8EE6-BB95545C245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98543D48-F904-4D8C-99CF-0024B76EB8E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3C4DBA80-CCA8-4FC6-8797-09FE7F93D2B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6652362A-AE2E-463F-87A8-7BA2E7F2E3A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922F640F-F400-456D-BB2F-97AA068C48A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9ADC6FEC-D13B-4ED6-A5BC-18DDD9F00DA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8</xdr:row>
      <xdr:rowOff>102322</xdr:rowOff>
    </xdr:from>
    <xdr:to>
      <xdr:col>2</xdr:col>
      <xdr:colOff>604701</xdr:colOff>
      <xdr:row>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A65782FB-8EB2-453E-B0D5-B018BEF6292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3543C98A-1E55-474B-8D4A-38AC5CDB819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3FFB0CF2-5745-42DB-9F2E-851A067676D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34CA194A-A6D9-4964-9024-9281F3E4ED9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A6538272-C13F-4AF6-A536-71ECE71C7F4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3C5ABE6F-3DAB-48BE-9CFA-153497CA226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9CA096EC-4E26-4165-9C39-E46CCF47216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66AECB4F-B446-4EBF-A26F-016C7DA2FC8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F8342EEC-F597-4468-810D-7070F6A80702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23D6C582-D5C9-4834-AA13-244C2519EF0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18</xdr:row>
      <xdr:rowOff>102322</xdr:rowOff>
    </xdr:from>
    <xdr:to>
      <xdr:col>2</xdr:col>
      <xdr:colOff>604701</xdr:colOff>
      <xdr:row>18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154471F9-1B5C-4691-ADB5-0F783A45BD7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32CFC27C-3B0C-49E3-88F4-C384F79262E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DB8210D3-38C1-4926-8192-8EEA1F60F38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7CABA709-E8FC-4C60-870F-6D4FDC8A1573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26" name="筆跡 25">
              <a:extLst>
                <a:ext uri="{FF2B5EF4-FFF2-40B4-BE49-F238E27FC236}">
                  <a16:creationId xmlns:a16="http://schemas.microsoft.com/office/drawing/2014/main" id="{ECD75653-FF66-4C9B-9116-61FA193C949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7" name="筆跡 26">
              <a:extLst>
                <a:ext uri="{FF2B5EF4-FFF2-40B4-BE49-F238E27FC236}">
                  <a16:creationId xmlns:a16="http://schemas.microsoft.com/office/drawing/2014/main" id="{6B00D973-FA02-401E-AFCD-748EAC60566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8" name="筆跡 27">
              <a:extLst>
                <a:ext uri="{FF2B5EF4-FFF2-40B4-BE49-F238E27FC236}">
                  <a16:creationId xmlns:a16="http://schemas.microsoft.com/office/drawing/2014/main" id="{DB3677B6-0A69-4B03-8461-FFA942A1083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29" name="筆跡 28">
              <a:extLst>
                <a:ext uri="{FF2B5EF4-FFF2-40B4-BE49-F238E27FC236}">
                  <a16:creationId xmlns:a16="http://schemas.microsoft.com/office/drawing/2014/main" id="{3644233B-E93C-496B-B5D0-546A0616750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0" name="筆跡 29">
              <a:extLst>
                <a:ext uri="{FF2B5EF4-FFF2-40B4-BE49-F238E27FC236}">
                  <a16:creationId xmlns:a16="http://schemas.microsoft.com/office/drawing/2014/main" id="{0FB848F3-2406-4C4E-A0F3-633625E0BD4F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31" name="筆跡 30">
              <a:extLst>
                <a:ext uri="{FF2B5EF4-FFF2-40B4-BE49-F238E27FC236}">
                  <a16:creationId xmlns:a16="http://schemas.microsoft.com/office/drawing/2014/main" id="{CE7F4915-098F-491E-9C4C-1714944F207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32" name="筆跡 31">
              <a:extLst>
                <a:ext uri="{FF2B5EF4-FFF2-40B4-BE49-F238E27FC236}">
                  <a16:creationId xmlns:a16="http://schemas.microsoft.com/office/drawing/2014/main" id="{971AECC2-4211-42F4-B091-1738A524CDC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33" name="筆跡 32">
              <a:extLst>
                <a:ext uri="{FF2B5EF4-FFF2-40B4-BE49-F238E27FC236}">
                  <a16:creationId xmlns:a16="http://schemas.microsoft.com/office/drawing/2014/main" id="{3F970F6B-E057-425E-A4B3-591762748D3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34" name="筆跡 33">
              <a:extLst>
                <a:ext uri="{FF2B5EF4-FFF2-40B4-BE49-F238E27FC236}">
                  <a16:creationId xmlns:a16="http://schemas.microsoft.com/office/drawing/2014/main" id="{E43B3F1D-52C3-4BC8-A1E9-74A0FD93EE0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5" name="筆跡 34">
              <a:extLst>
                <a:ext uri="{FF2B5EF4-FFF2-40B4-BE49-F238E27FC236}">
                  <a16:creationId xmlns:a16="http://schemas.microsoft.com/office/drawing/2014/main" id="{C6245B45-16CB-44F7-A046-FD07DAFA86E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6" name="筆跡 35">
              <a:extLst>
                <a:ext uri="{FF2B5EF4-FFF2-40B4-BE49-F238E27FC236}">
                  <a16:creationId xmlns:a16="http://schemas.microsoft.com/office/drawing/2014/main" id="{8DA42C80-3503-4742-8D88-8ADE42B1796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37" name="筆跡 36">
              <a:extLst>
                <a:ext uri="{FF2B5EF4-FFF2-40B4-BE49-F238E27FC236}">
                  <a16:creationId xmlns:a16="http://schemas.microsoft.com/office/drawing/2014/main" id="{9A378546-7D92-475E-A77F-0D719AC7CE5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38" name="筆跡 37">
              <a:extLst>
                <a:ext uri="{FF2B5EF4-FFF2-40B4-BE49-F238E27FC236}">
                  <a16:creationId xmlns:a16="http://schemas.microsoft.com/office/drawing/2014/main" id="{5194325C-2623-43EF-8697-F4E0447BAD2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6</xdr:row>
      <xdr:rowOff>102322</xdr:rowOff>
    </xdr:from>
    <xdr:to>
      <xdr:col>2</xdr:col>
      <xdr:colOff>604701</xdr:colOff>
      <xdr:row>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39" name="筆跡 38">
              <a:extLst>
                <a:ext uri="{FF2B5EF4-FFF2-40B4-BE49-F238E27FC236}">
                  <a16:creationId xmlns:a16="http://schemas.microsoft.com/office/drawing/2014/main" id="{D2011C5B-5A27-45CC-A4AB-1361ABC5F8F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593901</xdr:colOff>
      <xdr:row>16</xdr:row>
      <xdr:rowOff>102322</xdr:rowOff>
    </xdr:from>
    <xdr:to>
      <xdr:col>2</xdr:col>
      <xdr:colOff>604701</xdr:colOff>
      <xdr:row>16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40" name="筆跡 39">
              <a:extLst>
                <a:ext uri="{FF2B5EF4-FFF2-40B4-BE49-F238E27FC236}">
                  <a16:creationId xmlns:a16="http://schemas.microsoft.com/office/drawing/2014/main" id="{E38355BF-A78B-4052-9BC3-1A1CAE4B1A7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筆跡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筆跡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筆跡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筆跡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筆跡 7">
              <a:extLst>
                <a:ext uri="{FF2B5EF4-FFF2-40B4-BE49-F238E27FC236}">
                  <a16:creationId xmlns:a16="http://schemas.microsoft.com/office/drawing/2014/main" id="{376BBB01-8630-494C-B7A3-06C7C08AA239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" name="筆跡 8">
              <a:extLst>
                <a:ext uri="{FF2B5EF4-FFF2-40B4-BE49-F238E27FC236}">
                  <a16:creationId xmlns:a16="http://schemas.microsoft.com/office/drawing/2014/main" id="{6218474A-6110-43B5-B47D-114FF9FFD5B7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" name="筆跡 9">
              <a:extLst>
                <a:ext uri="{FF2B5EF4-FFF2-40B4-BE49-F238E27FC236}">
                  <a16:creationId xmlns:a16="http://schemas.microsoft.com/office/drawing/2014/main" id="{066E7A5F-C4EC-4191-B126-1AE109B15D5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筆跡 10">
              <a:extLst>
                <a:ext uri="{FF2B5EF4-FFF2-40B4-BE49-F238E27FC236}">
                  <a16:creationId xmlns:a16="http://schemas.microsoft.com/office/drawing/2014/main" id="{4D10DA53-15D6-4222-858B-086517175A5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2" name="筆跡 11">
              <a:extLst>
                <a:ext uri="{FF2B5EF4-FFF2-40B4-BE49-F238E27FC236}">
                  <a16:creationId xmlns:a16="http://schemas.microsoft.com/office/drawing/2014/main" id="{E2942B8B-3936-4314-86B9-B21E9760828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3" name="筆跡 12">
              <a:extLst>
                <a:ext uri="{FF2B5EF4-FFF2-40B4-BE49-F238E27FC236}">
                  <a16:creationId xmlns:a16="http://schemas.microsoft.com/office/drawing/2014/main" id="{B4932621-5F6F-47E9-8424-4D22E8E51C1B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4" name="筆跡 13">
              <a:extLst>
                <a:ext uri="{FF2B5EF4-FFF2-40B4-BE49-F238E27FC236}">
                  <a16:creationId xmlns:a16="http://schemas.microsoft.com/office/drawing/2014/main" id="{D202D5B9-108D-413F-B731-358C23E43E3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5" name="筆跡 14">
              <a:extLst>
                <a:ext uri="{FF2B5EF4-FFF2-40B4-BE49-F238E27FC236}">
                  <a16:creationId xmlns:a16="http://schemas.microsoft.com/office/drawing/2014/main" id="{E404B906-08CE-489A-93F7-8D9D1251CD0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6" name="筆跡 15">
              <a:extLst>
                <a:ext uri="{FF2B5EF4-FFF2-40B4-BE49-F238E27FC236}">
                  <a16:creationId xmlns:a16="http://schemas.microsoft.com/office/drawing/2014/main" id="{3BFDAF47-060C-479A-B3AF-25010DDDD4AD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7" name="筆跡 16">
              <a:extLst>
                <a:ext uri="{FF2B5EF4-FFF2-40B4-BE49-F238E27FC236}">
                  <a16:creationId xmlns:a16="http://schemas.microsoft.com/office/drawing/2014/main" id="{F1C51A14-84FB-4CC8-988C-A32AE7C9AFBC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8" name="筆跡 17">
              <a:extLst>
                <a:ext uri="{FF2B5EF4-FFF2-40B4-BE49-F238E27FC236}">
                  <a16:creationId xmlns:a16="http://schemas.microsoft.com/office/drawing/2014/main" id="{B54FA6B3-D782-4173-AAE9-16859E56246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9" name="筆跡 18">
              <a:extLst>
                <a:ext uri="{FF2B5EF4-FFF2-40B4-BE49-F238E27FC236}">
                  <a16:creationId xmlns:a16="http://schemas.microsoft.com/office/drawing/2014/main" id="{D245F4CD-4186-4F3C-8D9C-E02FF419A8F1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0" name="筆跡 19">
              <a:extLst>
                <a:ext uri="{FF2B5EF4-FFF2-40B4-BE49-F238E27FC236}">
                  <a16:creationId xmlns:a16="http://schemas.microsoft.com/office/drawing/2014/main" id="{7806F63A-8A4D-4A90-8F6E-774AAB3A6AF4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21" name="筆跡 20">
              <a:extLst>
                <a:ext uri="{FF2B5EF4-FFF2-40B4-BE49-F238E27FC236}">
                  <a16:creationId xmlns:a16="http://schemas.microsoft.com/office/drawing/2014/main" id="{7806EFBA-99E2-491D-A943-71B61E73D036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2" name="筆跡 21">
              <a:extLst>
                <a:ext uri="{FF2B5EF4-FFF2-40B4-BE49-F238E27FC236}">
                  <a16:creationId xmlns:a16="http://schemas.microsoft.com/office/drawing/2014/main" id="{76A92332-14F3-481C-9503-55FC42980B75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3" name="筆跡 22">
              <a:extLst>
                <a:ext uri="{FF2B5EF4-FFF2-40B4-BE49-F238E27FC236}">
                  <a16:creationId xmlns:a16="http://schemas.microsoft.com/office/drawing/2014/main" id="{4939B1EB-AD9D-4C1E-B5F3-BB7D993DB8D8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4</xdr:row>
      <xdr:rowOff>102322</xdr:rowOff>
    </xdr:from>
    <xdr:to>
      <xdr:col>3</xdr:col>
      <xdr:colOff>604701</xdr:colOff>
      <xdr:row>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24" name="筆跡 23">
              <a:extLst>
                <a:ext uri="{FF2B5EF4-FFF2-40B4-BE49-F238E27FC236}">
                  <a16:creationId xmlns:a16="http://schemas.microsoft.com/office/drawing/2014/main" id="{AAF0CAD5-165A-402F-A60B-724E3A24A6EE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593901</xdr:colOff>
      <xdr:row>14</xdr:row>
      <xdr:rowOff>102322</xdr:rowOff>
    </xdr:from>
    <xdr:to>
      <xdr:col>3</xdr:col>
      <xdr:colOff>604701</xdr:colOff>
      <xdr:row>14</xdr:row>
      <xdr:rowOff>133282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25" name="筆跡 24">
              <a:extLst>
                <a:ext uri="{FF2B5EF4-FFF2-40B4-BE49-F238E27FC236}">
                  <a16:creationId xmlns:a16="http://schemas.microsoft.com/office/drawing/2014/main" id="{95F0A8AD-7582-4FD9-A421-192F110C7C8A}"/>
                </a:ext>
              </a:extLst>
            </xdr14:cNvPr>
            <xdr14:cNvContentPartPr/>
          </xdr14:nvContentPartPr>
          <xdr14:nvPr macro=""/>
          <xdr14:xfrm>
            <a:off x="1966320" y="4537080"/>
            <a:ext cx="10800" cy="30960"/>
          </xdr14:xfrm>
        </xdr:contentPart>
      </mc:Choice>
      <mc:Fallback xmlns="">
        <xdr:pic>
          <xdr:nvPicPr>
            <xdr:cNvPr id="13" name="筆跡 12">
              <a:extLst>
                <a:ext uri="{FF2B5EF4-FFF2-40B4-BE49-F238E27FC236}">
                  <a16:creationId xmlns:a16="http://schemas.microsoft.com/office/drawing/2014/main" id="{6124B56A-A7C8-4963-9E3A-0D66FB6C6D8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962000" y="4532760"/>
              <a:ext cx="19440" cy="39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8T03:56:02.9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7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6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19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20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20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21T01:48:17.20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48.2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5-20T01:41:54.47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21T02:21:14.82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0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1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4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56:20.25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3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4-22T07:15:56.44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5-13T09:12:01.92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2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2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2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1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5-17T15:19:20.43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5492 12632 8320,'-15'-28'3072,"15"28"-1664,0 0-2432,0 0 192,0 14-1152,0 0-448,-14 15 32,14-1 32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71"/>
  <sheetViews>
    <sheetView view="pageBreakPreview" zoomScale="98" zoomScaleNormal="100" zoomScaleSheetLayoutView="98" workbookViewId="0">
      <selection activeCell="C5" sqref="C5:H50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7.5" customHeight="1" thickBot="1">
      <c r="A1" s="266" t="s">
        <v>182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1"/>
    </row>
    <row r="2" spans="1:26" s="65" customFormat="1" ht="23.25" customHeight="1">
      <c r="A2" s="63" t="s">
        <v>42</v>
      </c>
      <c r="B2" s="267" t="s">
        <v>43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8"/>
      <c r="Q2" s="64"/>
      <c r="X2" s="86"/>
      <c r="Y2" s="86"/>
      <c r="Z2" s="86"/>
    </row>
    <row r="3" spans="1:26" s="65" customFormat="1" ht="23.25" customHeight="1" thickBot="1">
      <c r="A3" s="66" t="s">
        <v>44</v>
      </c>
      <c r="B3" s="269" t="s">
        <v>45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70"/>
      <c r="Q3" s="64"/>
      <c r="X3" s="86"/>
      <c r="Y3" s="86"/>
      <c r="Z3" s="86"/>
    </row>
    <row r="4" spans="1:26" s="2" customFormat="1" ht="27.6" customHeight="1" thickBot="1">
      <c r="A4" s="28" t="s">
        <v>0</v>
      </c>
      <c r="B4" s="29" t="s">
        <v>1</v>
      </c>
      <c r="C4" s="271" t="s">
        <v>2</v>
      </c>
      <c r="D4" s="272"/>
      <c r="E4" s="271" t="s">
        <v>3</v>
      </c>
      <c r="F4" s="273"/>
      <c r="G4" s="30" t="s">
        <v>4</v>
      </c>
      <c r="H4" s="31" t="s">
        <v>5</v>
      </c>
      <c r="I4" s="62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75"/>
      <c r="S4" s="74"/>
      <c r="T4" s="74"/>
      <c r="U4" s="74"/>
      <c r="V4" s="74"/>
      <c r="W4" s="74"/>
      <c r="X4" s="79"/>
      <c r="Y4" s="87"/>
      <c r="Z4" s="75"/>
    </row>
    <row r="5" spans="1:26" ht="18" customHeight="1">
      <c r="A5" s="184">
        <v>44348</v>
      </c>
      <c r="B5" s="195" t="s">
        <v>185</v>
      </c>
      <c r="C5" s="34" t="s">
        <v>107</v>
      </c>
      <c r="D5" s="195" t="s">
        <v>47</v>
      </c>
      <c r="E5" s="21" t="s">
        <v>190</v>
      </c>
      <c r="F5" s="195" t="s">
        <v>49</v>
      </c>
      <c r="G5" s="215" t="s">
        <v>372</v>
      </c>
      <c r="H5" s="160" t="s">
        <v>191</v>
      </c>
      <c r="I5" s="240" t="s">
        <v>204</v>
      </c>
      <c r="J5" s="213">
        <v>5</v>
      </c>
      <c r="K5" s="203">
        <v>2</v>
      </c>
      <c r="L5" s="203">
        <v>1.6</v>
      </c>
      <c r="M5" s="203"/>
      <c r="N5" s="203">
        <v>1</v>
      </c>
      <c r="O5" s="203">
        <v>2</v>
      </c>
      <c r="P5" s="205">
        <f t="shared" ref="P5" si="0">(J5*70+K5*75+L5*25+M5*60+N5*120+O5*45)</f>
        <v>750</v>
      </c>
      <c r="S5" s="82"/>
    </row>
    <row r="6" spans="1:26" s="3" customFormat="1" ht="18" customHeight="1">
      <c r="A6" s="134" t="s">
        <v>18</v>
      </c>
      <c r="B6" s="236"/>
      <c r="C6" s="35" t="s">
        <v>108</v>
      </c>
      <c r="D6" s="236"/>
      <c r="E6" s="35" t="s">
        <v>106</v>
      </c>
      <c r="F6" s="236"/>
      <c r="G6" s="239"/>
      <c r="H6" s="161" t="s">
        <v>192</v>
      </c>
      <c r="I6" s="241"/>
      <c r="J6" s="213"/>
      <c r="K6" s="203"/>
      <c r="L6" s="203"/>
      <c r="M6" s="203"/>
      <c r="N6" s="203"/>
      <c r="O6" s="203"/>
      <c r="P6" s="205" t="e">
        <v>#VALUE!</v>
      </c>
      <c r="S6" s="84"/>
    </row>
    <row r="7" spans="1:26" ht="18" customHeight="1">
      <c r="A7" s="88">
        <f>A5+1</f>
        <v>44349</v>
      </c>
      <c r="B7" s="191" t="s">
        <v>36</v>
      </c>
      <c r="C7" s="89" t="s">
        <v>409</v>
      </c>
      <c r="D7" s="191" t="s">
        <v>49</v>
      </c>
      <c r="E7" s="156" t="s">
        <v>196</v>
      </c>
      <c r="F7" s="191" t="s">
        <v>48</v>
      </c>
      <c r="G7" s="191" t="s">
        <v>383</v>
      </c>
      <c r="H7" s="93" t="s">
        <v>143</v>
      </c>
      <c r="I7" s="243"/>
      <c r="J7" s="245">
        <v>5.4</v>
      </c>
      <c r="K7" s="207">
        <v>2.2000000000000002</v>
      </c>
      <c r="L7" s="207">
        <v>1.8</v>
      </c>
      <c r="M7" s="207"/>
      <c r="N7" s="207"/>
      <c r="O7" s="207">
        <v>2.2000000000000002</v>
      </c>
      <c r="P7" s="208">
        <f t="shared" ref="P7" si="1">(J7*70+K7*75+L7*25+M7*60+N7*120+O7*45)</f>
        <v>687</v>
      </c>
    </row>
    <row r="8" spans="1:26" ht="18" customHeight="1">
      <c r="A8" s="90" t="s">
        <v>19</v>
      </c>
      <c r="B8" s="192"/>
      <c r="C8" s="91" t="s">
        <v>410</v>
      </c>
      <c r="D8" s="192"/>
      <c r="E8" s="157" t="s">
        <v>197</v>
      </c>
      <c r="F8" s="192"/>
      <c r="G8" s="192"/>
      <c r="H8" s="91" t="s">
        <v>201</v>
      </c>
      <c r="I8" s="244"/>
      <c r="J8" s="246"/>
      <c r="K8" s="252"/>
      <c r="L8" s="252"/>
      <c r="M8" s="207"/>
      <c r="N8" s="252"/>
      <c r="O8" s="252"/>
      <c r="P8" s="208" t="e">
        <v>#VALUE!</v>
      </c>
    </row>
    <row r="9" spans="1:26" ht="17.649999999999999" customHeight="1">
      <c r="A9" s="16">
        <f>A7+1</f>
        <v>44350</v>
      </c>
      <c r="B9" s="195" t="s">
        <v>186</v>
      </c>
      <c r="C9" s="57" t="s">
        <v>105</v>
      </c>
      <c r="D9" s="201" t="s">
        <v>47</v>
      </c>
      <c r="E9" s="36" t="s">
        <v>198</v>
      </c>
      <c r="F9" s="201" t="s">
        <v>46</v>
      </c>
      <c r="G9" s="215" t="s">
        <v>373</v>
      </c>
      <c r="H9" s="36" t="s">
        <v>133</v>
      </c>
      <c r="I9" s="240" t="s">
        <v>99</v>
      </c>
      <c r="J9" s="203">
        <v>5.3</v>
      </c>
      <c r="K9" s="203">
        <v>2.2999999999999998</v>
      </c>
      <c r="L9" s="203">
        <v>1.6</v>
      </c>
      <c r="M9" s="203">
        <v>1</v>
      </c>
      <c r="N9" s="203"/>
      <c r="O9" s="203">
        <v>1.9</v>
      </c>
      <c r="P9" s="205">
        <f t="shared" ref="P9" si="2">(J9*70+K9*75+L9*25+M9*60+N9*120+O9*45)</f>
        <v>729</v>
      </c>
      <c r="T9" s="82"/>
    </row>
    <row r="10" spans="1:26" s="3" customFormat="1" ht="17.649999999999999" customHeight="1">
      <c r="A10" s="14" t="s">
        <v>20</v>
      </c>
      <c r="B10" s="236"/>
      <c r="C10" s="56" t="s">
        <v>193</v>
      </c>
      <c r="D10" s="251"/>
      <c r="E10" s="35" t="s">
        <v>199</v>
      </c>
      <c r="F10" s="251"/>
      <c r="G10" s="239"/>
      <c r="H10" s="35" t="s">
        <v>134</v>
      </c>
      <c r="I10" s="241"/>
      <c r="J10" s="203"/>
      <c r="K10" s="203"/>
      <c r="L10" s="203"/>
      <c r="M10" s="203"/>
      <c r="N10" s="203"/>
      <c r="O10" s="203"/>
      <c r="P10" s="205" t="e">
        <v>#VALUE!</v>
      </c>
      <c r="T10" s="84"/>
    </row>
    <row r="11" spans="1:26" ht="17.649999999999999" customHeight="1">
      <c r="A11" s="16">
        <f>A9+1</f>
        <v>44351</v>
      </c>
      <c r="B11" s="195" t="s">
        <v>8</v>
      </c>
      <c r="C11" s="55" t="s">
        <v>274</v>
      </c>
      <c r="D11" s="238" t="s">
        <v>98</v>
      </c>
      <c r="E11" s="34" t="s">
        <v>104</v>
      </c>
      <c r="F11" s="238" t="s">
        <v>129</v>
      </c>
      <c r="G11" s="215" t="s">
        <v>375</v>
      </c>
      <c r="H11" s="34" t="s">
        <v>202</v>
      </c>
      <c r="I11" s="261"/>
      <c r="J11" s="203">
        <v>5.4</v>
      </c>
      <c r="K11" s="203">
        <v>2.2000000000000002</v>
      </c>
      <c r="L11" s="203">
        <v>2</v>
      </c>
      <c r="M11" s="203"/>
      <c r="N11" s="203"/>
      <c r="O11" s="203">
        <v>2.2000000000000002</v>
      </c>
      <c r="P11" s="205">
        <f t="shared" ref="P11" si="3">(J11*70+K11*75+L11*25+M11*60+N11*120+O11*45)</f>
        <v>692</v>
      </c>
    </row>
    <row r="12" spans="1:26" s="3" customFormat="1" ht="17.649999999999999" customHeight="1" thickBot="1">
      <c r="A12" s="17" t="s">
        <v>38</v>
      </c>
      <c r="B12" s="196"/>
      <c r="C12" s="58" t="s">
        <v>273</v>
      </c>
      <c r="D12" s="202"/>
      <c r="E12" s="25" t="s">
        <v>200</v>
      </c>
      <c r="F12" s="202"/>
      <c r="G12" s="216"/>
      <c r="H12" s="35" t="s">
        <v>203</v>
      </c>
      <c r="I12" s="263"/>
      <c r="J12" s="212"/>
      <c r="K12" s="212"/>
      <c r="L12" s="212"/>
      <c r="M12" s="212"/>
      <c r="N12" s="212"/>
      <c r="O12" s="212"/>
      <c r="P12" s="206" t="e">
        <v>#VALUE!</v>
      </c>
    </row>
    <row r="13" spans="1:26" ht="17.649999999999999" customHeight="1">
      <c r="A13" s="18">
        <f>A11+3</f>
        <v>44354</v>
      </c>
      <c r="B13" s="247" t="s">
        <v>37</v>
      </c>
      <c r="C13" s="21" t="s">
        <v>194</v>
      </c>
      <c r="D13" s="195" t="s">
        <v>51</v>
      </c>
      <c r="E13" s="34" t="s">
        <v>208</v>
      </c>
      <c r="F13" s="247" t="s">
        <v>52</v>
      </c>
      <c r="G13" s="215" t="s">
        <v>384</v>
      </c>
      <c r="H13" s="60" t="s">
        <v>130</v>
      </c>
      <c r="I13" s="262" t="s">
        <v>50</v>
      </c>
      <c r="J13" s="258">
        <v>5.5</v>
      </c>
      <c r="K13" s="258">
        <v>1.8</v>
      </c>
      <c r="L13" s="258">
        <v>2</v>
      </c>
      <c r="M13" s="258">
        <v>1</v>
      </c>
      <c r="N13" s="258"/>
      <c r="O13" s="258">
        <v>2.2000000000000002</v>
      </c>
      <c r="P13" s="209">
        <f t="shared" ref="P13" si="4">(J13*70+K13*75+L13*25+M13*60+N13*120+O13*45)</f>
        <v>729</v>
      </c>
    </row>
    <row r="14" spans="1:26" s="3" customFormat="1" ht="17.649999999999999" customHeight="1">
      <c r="A14" s="14" t="s">
        <v>17</v>
      </c>
      <c r="B14" s="236"/>
      <c r="C14" s="35" t="s">
        <v>195</v>
      </c>
      <c r="D14" s="236"/>
      <c r="E14" s="35" t="s">
        <v>209</v>
      </c>
      <c r="F14" s="236"/>
      <c r="G14" s="239"/>
      <c r="H14" s="56" t="s">
        <v>131</v>
      </c>
      <c r="I14" s="218"/>
      <c r="J14" s="203"/>
      <c r="K14" s="203"/>
      <c r="L14" s="203"/>
      <c r="M14" s="203"/>
      <c r="N14" s="203"/>
      <c r="O14" s="203"/>
      <c r="P14" s="205" t="e">
        <v>#VALUE!</v>
      </c>
    </row>
    <row r="15" spans="1:26" ht="17.649999999999999" customHeight="1">
      <c r="A15" s="15">
        <f>A13+1</f>
        <v>44355</v>
      </c>
      <c r="B15" s="195" t="s">
        <v>185</v>
      </c>
      <c r="C15" s="155" t="s">
        <v>269</v>
      </c>
      <c r="D15" s="195" t="s">
        <v>49</v>
      </c>
      <c r="E15" s="59" t="s">
        <v>210</v>
      </c>
      <c r="F15" s="195" t="s">
        <v>49</v>
      </c>
      <c r="G15" s="215" t="s">
        <v>374</v>
      </c>
      <c r="H15" s="34" t="s">
        <v>135</v>
      </c>
      <c r="I15" s="240"/>
      <c r="J15" s="213">
        <v>5.4</v>
      </c>
      <c r="K15" s="203">
        <v>2</v>
      </c>
      <c r="L15" s="203">
        <v>2</v>
      </c>
      <c r="M15" s="203"/>
      <c r="N15" s="203"/>
      <c r="O15" s="203">
        <v>2.1</v>
      </c>
      <c r="P15" s="205">
        <f t="shared" ref="P15" si="5">(J15*70+K15*75+L15*25+M15*60+N15*120+O15*45)</f>
        <v>672.5</v>
      </c>
      <c r="S15" s="69"/>
      <c r="T15" s="69"/>
      <c r="U15" s="69"/>
    </row>
    <row r="16" spans="1:26" s="3" customFormat="1" ht="17.649999999999999" customHeight="1">
      <c r="A16" s="14" t="s">
        <v>18</v>
      </c>
      <c r="B16" s="236"/>
      <c r="C16" s="22" t="s">
        <v>270</v>
      </c>
      <c r="D16" s="236"/>
      <c r="E16" s="35" t="s">
        <v>211</v>
      </c>
      <c r="F16" s="236"/>
      <c r="G16" s="239"/>
      <c r="H16" s="35" t="s">
        <v>136</v>
      </c>
      <c r="I16" s="241"/>
      <c r="J16" s="213"/>
      <c r="K16" s="203"/>
      <c r="L16" s="203"/>
      <c r="M16" s="203"/>
      <c r="N16" s="203"/>
      <c r="O16" s="203"/>
      <c r="P16" s="205" t="e">
        <v>#VALUE!</v>
      </c>
      <c r="S16" s="94"/>
      <c r="T16" s="82"/>
      <c r="U16" s="94"/>
    </row>
    <row r="17" spans="1:27" ht="17.649999999999999" customHeight="1">
      <c r="A17" s="88">
        <f>A15+1</f>
        <v>44356</v>
      </c>
      <c r="B17" s="191" t="s">
        <v>36</v>
      </c>
      <c r="C17" s="89" t="s">
        <v>216</v>
      </c>
      <c r="D17" s="191" t="s">
        <v>49</v>
      </c>
      <c r="E17" s="158" t="s">
        <v>212</v>
      </c>
      <c r="F17" s="191" t="s">
        <v>128</v>
      </c>
      <c r="G17" s="191" t="s">
        <v>385</v>
      </c>
      <c r="H17" s="93" t="s">
        <v>137</v>
      </c>
      <c r="I17" s="243"/>
      <c r="J17" s="245">
        <v>5.3</v>
      </c>
      <c r="K17" s="207">
        <v>2.2000000000000002</v>
      </c>
      <c r="L17" s="207">
        <v>2</v>
      </c>
      <c r="M17" s="207"/>
      <c r="N17" s="207"/>
      <c r="O17" s="207">
        <v>2.2999999999999998</v>
      </c>
      <c r="P17" s="208">
        <f t="shared" ref="P17" si="6">(J17*70+K17*75+L17*25+M17*60+N17*120+O17*45)</f>
        <v>689.5</v>
      </c>
      <c r="S17" s="69"/>
      <c r="T17" s="84"/>
      <c r="U17" s="69"/>
    </row>
    <row r="18" spans="1:27" s="3" customFormat="1" ht="17.649999999999999" customHeight="1">
      <c r="A18" s="90" t="s">
        <v>19</v>
      </c>
      <c r="B18" s="192"/>
      <c r="C18" s="91" t="s">
        <v>217</v>
      </c>
      <c r="D18" s="192"/>
      <c r="E18" s="157" t="s">
        <v>213</v>
      </c>
      <c r="F18" s="192"/>
      <c r="G18" s="192"/>
      <c r="H18" s="91" t="s">
        <v>138</v>
      </c>
      <c r="I18" s="244"/>
      <c r="J18" s="246"/>
      <c r="K18" s="252"/>
      <c r="L18" s="252"/>
      <c r="M18" s="207"/>
      <c r="N18" s="252"/>
      <c r="O18" s="252"/>
      <c r="P18" s="208" t="e">
        <v>#VALUE!</v>
      </c>
      <c r="S18" s="94"/>
      <c r="T18" s="82"/>
      <c r="U18" s="94"/>
    </row>
    <row r="19" spans="1:27" ht="17.649999999999999" customHeight="1">
      <c r="A19" s="16">
        <f>A17+1</f>
        <v>44357</v>
      </c>
      <c r="B19" s="195" t="s">
        <v>187</v>
      </c>
      <c r="C19" s="59" t="s">
        <v>218</v>
      </c>
      <c r="D19" s="195" t="s">
        <v>47</v>
      </c>
      <c r="E19" s="36" t="s">
        <v>117</v>
      </c>
      <c r="F19" s="201" t="s">
        <v>49</v>
      </c>
      <c r="G19" s="215" t="s">
        <v>376</v>
      </c>
      <c r="H19" s="34" t="s">
        <v>214</v>
      </c>
      <c r="I19" s="240" t="s">
        <v>99</v>
      </c>
      <c r="J19" s="203">
        <v>5.3</v>
      </c>
      <c r="K19" s="203">
        <v>2.1</v>
      </c>
      <c r="L19" s="203">
        <v>1.9</v>
      </c>
      <c r="M19" s="203">
        <v>1</v>
      </c>
      <c r="N19" s="203"/>
      <c r="O19" s="203">
        <v>2</v>
      </c>
      <c r="P19" s="205">
        <f t="shared" ref="P19" si="7">(J19*70+K19*75+L19*25+M19*60+N19*120+O19*45)</f>
        <v>726</v>
      </c>
      <c r="T19" s="84"/>
    </row>
    <row r="20" spans="1:27" s="7" customFormat="1" ht="17.649999999999999" customHeight="1">
      <c r="A20" s="14" t="s">
        <v>20</v>
      </c>
      <c r="B20" s="236"/>
      <c r="C20" s="22" t="s">
        <v>219</v>
      </c>
      <c r="D20" s="236"/>
      <c r="E20" s="35" t="s">
        <v>118</v>
      </c>
      <c r="F20" s="251"/>
      <c r="G20" s="239"/>
      <c r="H20" s="27" t="s">
        <v>215</v>
      </c>
      <c r="I20" s="241"/>
      <c r="J20" s="203"/>
      <c r="K20" s="203"/>
      <c r="L20" s="203"/>
      <c r="M20" s="203"/>
      <c r="N20" s="203"/>
      <c r="O20" s="203"/>
      <c r="P20" s="205" t="e">
        <v>#VALUE!</v>
      </c>
    </row>
    <row r="21" spans="1:27" ht="17.649999999999999" customHeight="1">
      <c r="A21" s="16">
        <f>A19+1</f>
        <v>44358</v>
      </c>
      <c r="B21" s="195" t="s">
        <v>8</v>
      </c>
      <c r="C21" s="73" t="s">
        <v>124</v>
      </c>
      <c r="D21" s="201" t="s">
        <v>47</v>
      </c>
      <c r="E21" s="36" t="s">
        <v>109</v>
      </c>
      <c r="F21" s="201" t="s">
        <v>49</v>
      </c>
      <c r="G21" s="215" t="s">
        <v>377</v>
      </c>
      <c r="H21" s="36" t="s">
        <v>141</v>
      </c>
      <c r="I21" s="261"/>
      <c r="J21" s="203">
        <v>5.4</v>
      </c>
      <c r="K21" s="203">
        <v>2.2000000000000002</v>
      </c>
      <c r="L21" s="203">
        <v>1.8</v>
      </c>
      <c r="M21" s="203"/>
      <c r="N21" s="203"/>
      <c r="O21" s="203">
        <v>2.2999999999999998</v>
      </c>
      <c r="P21" s="205">
        <f t="shared" ref="P21" si="8">(J21*70+K21*75+L21*25+M21*60+N21*120+O21*45)</f>
        <v>691.5</v>
      </c>
    </row>
    <row r="22" spans="1:27" ht="17.649999999999999" customHeight="1" thickBot="1">
      <c r="A22" s="165" t="s">
        <v>7</v>
      </c>
      <c r="B22" s="237"/>
      <c r="C22" s="148" t="s">
        <v>125</v>
      </c>
      <c r="D22" s="238"/>
      <c r="E22" s="149" t="s">
        <v>110</v>
      </c>
      <c r="F22" s="238"/>
      <c r="G22" s="250"/>
      <c r="H22" s="149" t="s">
        <v>142</v>
      </c>
      <c r="I22" s="217"/>
      <c r="J22" s="212"/>
      <c r="K22" s="212"/>
      <c r="L22" s="212"/>
      <c r="M22" s="212"/>
      <c r="N22" s="212"/>
      <c r="O22" s="212"/>
      <c r="P22" s="206" t="e">
        <v>#VALUE!</v>
      </c>
    </row>
    <row r="23" spans="1:27" s="2" customFormat="1" ht="17.649999999999999" customHeight="1">
      <c r="A23" s="18">
        <f>A21+4</f>
        <v>44362</v>
      </c>
      <c r="B23" s="247" t="s">
        <v>185</v>
      </c>
      <c r="C23" s="150" t="s">
        <v>112</v>
      </c>
      <c r="D23" s="259" t="s">
        <v>128</v>
      </c>
      <c r="E23" s="21" t="s">
        <v>119</v>
      </c>
      <c r="F23" s="247" t="s">
        <v>49</v>
      </c>
      <c r="G23" s="248" t="s">
        <v>378</v>
      </c>
      <c r="H23" s="21" t="s">
        <v>411</v>
      </c>
      <c r="I23" s="249" t="s">
        <v>205</v>
      </c>
      <c r="J23" s="260">
        <v>5</v>
      </c>
      <c r="K23" s="258">
        <v>2</v>
      </c>
      <c r="L23" s="258">
        <v>1.6</v>
      </c>
      <c r="M23" s="258"/>
      <c r="N23" s="258">
        <v>1</v>
      </c>
      <c r="O23" s="258">
        <v>2</v>
      </c>
      <c r="P23" s="209">
        <f t="shared" ref="P23" si="9">(J23*70+K23*75+L23*25+M23*60+N23*120+O23*45)</f>
        <v>750</v>
      </c>
    </row>
    <row r="24" spans="1:27" s="8" customFormat="1" ht="17.649999999999999" customHeight="1">
      <c r="A24" s="14" t="s">
        <v>18</v>
      </c>
      <c r="B24" s="236"/>
      <c r="C24" s="56" t="s">
        <v>113</v>
      </c>
      <c r="D24" s="251"/>
      <c r="E24" s="35" t="s">
        <v>120</v>
      </c>
      <c r="F24" s="236"/>
      <c r="G24" s="239"/>
      <c r="H24" s="35" t="s">
        <v>412</v>
      </c>
      <c r="I24" s="241"/>
      <c r="J24" s="213"/>
      <c r="K24" s="203"/>
      <c r="L24" s="203"/>
      <c r="M24" s="203"/>
      <c r="N24" s="203"/>
      <c r="O24" s="203"/>
      <c r="P24" s="205" t="e">
        <v>#VALUE!</v>
      </c>
    </row>
    <row r="25" spans="1:27" s="2" customFormat="1" ht="17.649999999999999" customHeight="1">
      <c r="A25" s="132">
        <f>A23+1</f>
        <v>44363</v>
      </c>
      <c r="B25" s="234" t="s">
        <v>36</v>
      </c>
      <c r="C25" s="89" t="s">
        <v>220</v>
      </c>
      <c r="D25" s="242" t="s">
        <v>103</v>
      </c>
      <c r="E25" s="89" t="s">
        <v>224</v>
      </c>
      <c r="F25" s="191" t="s">
        <v>48</v>
      </c>
      <c r="G25" s="191" t="s">
        <v>386</v>
      </c>
      <c r="H25" s="93" t="s">
        <v>230</v>
      </c>
      <c r="I25" s="243"/>
      <c r="J25" s="245">
        <v>5.5</v>
      </c>
      <c r="K25" s="207">
        <v>2.2000000000000002</v>
      </c>
      <c r="L25" s="207">
        <v>2</v>
      </c>
      <c r="M25" s="207"/>
      <c r="N25" s="207"/>
      <c r="O25" s="207">
        <v>2.1</v>
      </c>
      <c r="P25" s="208">
        <f t="shared" ref="P25" si="10">(J25*70+K25*75+L25*25+M25*60+N25*120+O25*45)</f>
        <v>694.5</v>
      </c>
    </row>
    <row r="26" spans="1:27" s="8" customFormat="1" ht="17.649999999999999" customHeight="1">
      <c r="A26" s="90" t="s">
        <v>19</v>
      </c>
      <c r="B26" s="255"/>
      <c r="C26" s="91" t="s">
        <v>221</v>
      </c>
      <c r="D26" s="192"/>
      <c r="E26" s="91" t="s">
        <v>225</v>
      </c>
      <c r="F26" s="192"/>
      <c r="G26" s="192"/>
      <c r="H26" s="91" t="s">
        <v>230</v>
      </c>
      <c r="I26" s="244"/>
      <c r="J26" s="246"/>
      <c r="K26" s="252"/>
      <c r="L26" s="252"/>
      <c r="M26" s="207"/>
      <c r="N26" s="252"/>
      <c r="O26" s="252"/>
      <c r="P26" s="208" t="e">
        <v>#VALUE!</v>
      </c>
      <c r="S26" s="81"/>
      <c r="T26" s="81"/>
      <c r="U26" s="81"/>
      <c r="V26" s="81"/>
    </row>
    <row r="27" spans="1:27" s="2" customFormat="1" ht="17.649999999999999" customHeight="1">
      <c r="A27" s="133">
        <f>A25+1</f>
        <v>44364</v>
      </c>
      <c r="B27" s="256" t="s">
        <v>188</v>
      </c>
      <c r="C27" s="156" t="s">
        <v>222</v>
      </c>
      <c r="D27" s="195" t="s">
        <v>46</v>
      </c>
      <c r="E27" s="36" t="s">
        <v>226</v>
      </c>
      <c r="F27" s="237" t="s">
        <v>52</v>
      </c>
      <c r="G27" s="215" t="s">
        <v>379</v>
      </c>
      <c r="H27" s="34" t="s">
        <v>228</v>
      </c>
      <c r="I27" s="240" t="s">
        <v>99</v>
      </c>
      <c r="J27" s="203">
        <v>5.4</v>
      </c>
      <c r="K27" s="203">
        <v>1.8</v>
      </c>
      <c r="L27" s="203">
        <v>1.8</v>
      </c>
      <c r="M27" s="203">
        <v>1</v>
      </c>
      <c r="N27" s="203"/>
      <c r="O27" s="203">
        <v>2</v>
      </c>
      <c r="P27" s="205">
        <f t="shared" ref="P27" si="11">(J27*70+K27*75+L27*25+M27*60+N27*120+O27*45)</f>
        <v>708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s="9" customFormat="1" ht="17.649999999999999" customHeight="1">
      <c r="A28" s="134" t="s">
        <v>20</v>
      </c>
      <c r="B28" s="257"/>
      <c r="C28" s="188" t="s">
        <v>223</v>
      </c>
      <c r="D28" s="236"/>
      <c r="E28" s="35" t="s">
        <v>227</v>
      </c>
      <c r="F28" s="236"/>
      <c r="G28" s="239"/>
      <c r="H28" s="35" t="s">
        <v>229</v>
      </c>
      <c r="I28" s="241"/>
      <c r="J28" s="203"/>
      <c r="K28" s="203"/>
      <c r="L28" s="203"/>
      <c r="M28" s="203"/>
      <c r="N28" s="203"/>
      <c r="O28" s="203"/>
      <c r="P28" s="205" t="e">
        <v>#VALUE!</v>
      </c>
      <c r="R28" s="95"/>
      <c r="S28" s="274"/>
      <c r="T28" s="82"/>
      <c r="U28" s="265"/>
      <c r="V28" s="80"/>
      <c r="W28" s="80"/>
      <c r="X28" s="80"/>
      <c r="Y28" s="80"/>
      <c r="Z28" s="80"/>
      <c r="AA28" s="80"/>
    </row>
    <row r="29" spans="1:27" s="2" customFormat="1" ht="17.649999999999999" customHeight="1">
      <c r="A29" s="16">
        <f>A27+1</f>
        <v>44365</v>
      </c>
      <c r="B29" s="195" t="s">
        <v>8</v>
      </c>
      <c r="C29" s="154" t="s">
        <v>126</v>
      </c>
      <c r="D29" s="201" t="s">
        <v>47</v>
      </c>
      <c r="E29" s="36" t="s">
        <v>114</v>
      </c>
      <c r="F29" s="201" t="s">
        <v>103</v>
      </c>
      <c r="G29" s="215" t="s">
        <v>380</v>
      </c>
      <c r="H29" s="36" t="s">
        <v>144</v>
      </c>
      <c r="I29" s="261"/>
      <c r="J29" s="203">
        <v>5.5</v>
      </c>
      <c r="K29" s="203">
        <v>2</v>
      </c>
      <c r="L29" s="203">
        <v>1.8</v>
      </c>
      <c r="M29" s="203"/>
      <c r="N29" s="203"/>
      <c r="O29" s="203">
        <v>2.2999999999999998</v>
      </c>
      <c r="P29" s="205">
        <f t="shared" ref="P29" si="12">(J29*70+K29*75+L29*25+M29*60+N29*120+O29*45)</f>
        <v>683.5</v>
      </c>
      <c r="R29" s="96"/>
      <c r="S29" s="274"/>
      <c r="T29" s="84"/>
      <c r="U29" s="265"/>
      <c r="V29" s="75"/>
      <c r="W29" s="75"/>
      <c r="X29" s="75"/>
      <c r="Y29" s="75"/>
      <c r="Z29" s="75"/>
      <c r="AA29" s="75"/>
    </row>
    <row r="30" spans="1:27" s="8" customFormat="1" ht="17.649999999999999" customHeight="1" thickBot="1">
      <c r="A30" s="17" t="s">
        <v>7</v>
      </c>
      <c r="B30" s="196"/>
      <c r="C30" s="58" t="s">
        <v>127</v>
      </c>
      <c r="D30" s="202"/>
      <c r="E30" s="25" t="s">
        <v>115</v>
      </c>
      <c r="F30" s="202"/>
      <c r="G30" s="216"/>
      <c r="H30" s="25" t="s">
        <v>145</v>
      </c>
      <c r="I30" s="263"/>
      <c r="J30" s="204"/>
      <c r="K30" s="204"/>
      <c r="L30" s="204"/>
      <c r="M30" s="204"/>
      <c r="N30" s="204"/>
      <c r="O30" s="204"/>
      <c r="P30" s="225" t="e">
        <v>#VALUE!</v>
      </c>
      <c r="R30" s="81"/>
      <c r="S30" s="81"/>
      <c r="T30" s="82"/>
      <c r="U30" s="265"/>
      <c r="V30" s="83"/>
      <c r="W30" s="264"/>
      <c r="X30" s="265"/>
      <c r="Y30" s="82"/>
      <c r="Z30" s="81"/>
      <c r="AA30" s="81"/>
    </row>
    <row r="31" spans="1:27" s="2" customFormat="1" ht="17.649999999999999" customHeight="1">
      <c r="A31" s="15">
        <f>A29+3</f>
        <v>44368</v>
      </c>
      <c r="B31" s="237" t="s">
        <v>37</v>
      </c>
      <c r="C31" s="34" t="s">
        <v>111</v>
      </c>
      <c r="D31" s="237" t="s">
        <v>47</v>
      </c>
      <c r="E31" s="34" t="s">
        <v>117</v>
      </c>
      <c r="F31" s="237" t="s">
        <v>49</v>
      </c>
      <c r="G31" s="250" t="s">
        <v>387</v>
      </c>
      <c r="H31" s="166" t="s">
        <v>206</v>
      </c>
      <c r="I31" s="217" t="s">
        <v>50</v>
      </c>
      <c r="J31" s="254">
        <v>5.3</v>
      </c>
      <c r="K31" s="211">
        <v>2.2000000000000002</v>
      </c>
      <c r="L31" s="211">
        <v>1.6</v>
      </c>
      <c r="M31" s="211">
        <v>1</v>
      </c>
      <c r="N31" s="211"/>
      <c r="O31" s="211">
        <v>2</v>
      </c>
      <c r="P31" s="275">
        <f t="shared" ref="P31" si="13">(J31*70+K31*75+L31*25+M31*60+N31*120+O31*45)</f>
        <v>726</v>
      </c>
      <c r="S31" s="75"/>
      <c r="T31" s="84"/>
      <c r="U31" s="265"/>
      <c r="V31" s="85"/>
      <c r="W31" s="264"/>
      <c r="X31" s="265"/>
      <c r="Y31" s="84"/>
      <c r="Z31" s="75"/>
      <c r="AA31" s="75"/>
    </row>
    <row r="32" spans="1:27" s="8" customFormat="1" ht="17.649999999999999" customHeight="1">
      <c r="A32" s="19" t="s">
        <v>21</v>
      </c>
      <c r="B32" s="236"/>
      <c r="C32" s="35" t="s">
        <v>231</v>
      </c>
      <c r="D32" s="236"/>
      <c r="E32" s="35" t="s">
        <v>118</v>
      </c>
      <c r="F32" s="236"/>
      <c r="G32" s="239"/>
      <c r="H32" s="61" t="s">
        <v>207</v>
      </c>
      <c r="I32" s="218"/>
      <c r="J32" s="213"/>
      <c r="K32" s="203"/>
      <c r="L32" s="203"/>
      <c r="M32" s="203"/>
      <c r="N32" s="203"/>
      <c r="O32" s="203"/>
      <c r="P32" s="205" t="e">
        <v>#VALUE!</v>
      </c>
      <c r="S32" s="81"/>
      <c r="T32" s="81"/>
      <c r="U32" s="81"/>
      <c r="V32" s="81"/>
      <c r="W32" s="81"/>
      <c r="X32" s="81"/>
      <c r="Y32" s="81"/>
      <c r="Z32" s="81"/>
      <c r="AA32" s="81"/>
    </row>
    <row r="33" spans="1:16" s="2" customFormat="1" ht="17.649999999999999" customHeight="1">
      <c r="A33" s="16">
        <f>A31+1</f>
        <v>44369</v>
      </c>
      <c r="B33" s="195" t="s">
        <v>185</v>
      </c>
      <c r="C33" s="73" t="s">
        <v>116</v>
      </c>
      <c r="D33" s="201" t="s">
        <v>97</v>
      </c>
      <c r="E33" s="34" t="s">
        <v>237</v>
      </c>
      <c r="F33" s="195" t="s">
        <v>49</v>
      </c>
      <c r="G33" s="215" t="s">
        <v>378</v>
      </c>
      <c r="H33" s="23" t="s">
        <v>146</v>
      </c>
      <c r="I33" s="240"/>
      <c r="J33" s="213">
        <v>5.5</v>
      </c>
      <c r="K33" s="203">
        <v>1.9</v>
      </c>
      <c r="L33" s="203">
        <v>2.1</v>
      </c>
      <c r="M33" s="203"/>
      <c r="N33" s="203"/>
      <c r="O33" s="203">
        <v>2.2000000000000002</v>
      </c>
      <c r="P33" s="205">
        <f t="shared" ref="P33" si="14">(J33*70+K33*75+L33*25+M33*60+N33*120+O33*45)</f>
        <v>679</v>
      </c>
    </row>
    <row r="34" spans="1:16" s="8" customFormat="1" ht="17.649999999999999" customHeight="1">
      <c r="A34" s="14" t="s">
        <v>18</v>
      </c>
      <c r="B34" s="236"/>
      <c r="C34" s="61" t="s">
        <v>232</v>
      </c>
      <c r="D34" s="251"/>
      <c r="E34" s="35" t="s">
        <v>238</v>
      </c>
      <c r="F34" s="236"/>
      <c r="G34" s="239"/>
      <c r="H34" s="24" t="s">
        <v>147</v>
      </c>
      <c r="I34" s="241"/>
      <c r="J34" s="213"/>
      <c r="K34" s="203"/>
      <c r="L34" s="203"/>
      <c r="M34" s="203"/>
      <c r="N34" s="203"/>
      <c r="O34" s="203"/>
      <c r="P34" s="205" t="e">
        <v>#VALUE!</v>
      </c>
    </row>
    <row r="35" spans="1:16" s="2" customFormat="1" ht="17.649999999999999" customHeight="1">
      <c r="A35" s="132">
        <f>A33+1</f>
        <v>44370</v>
      </c>
      <c r="B35" s="234" t="s">
        <v>36</v>
      </c>
      <c r="C35" s="89" t="s">
        <v>233</v>
      </c>
      <c r="D35" s="191" t="s">
        <v>49</v>
      </c>
      <c r="E35" s="156" t="s">
        <v>239</v>
      </c>
      <c r="F35" s="191" t="s">
        <v>128</v>
      </c>
      <c r="G35" s="191" t="s">
        <v>383</v>
      </c>
      <c r="H35" s="93" t="s">
        <v>148</v>
      </c>
      <c r="I35" s="243"/>
      <c r="J35" s="245">
        <v>5.5</v>
      </c>
      <c r="K35" s="207">
        <v>2.2000000000000002</v>
      </c>
      <c r="L35" s="207">
        <v>2</v>
      </c>
      <c r="M35" s="207"/>
      <c r="N35" s="207"/>
      <c r="O35" s="207">
        <v>2.2999999999999998</v>
      </c>
      <c r="P35" s="208">
        <f t="shared" ref="P35" si="15">(J35*70+K35*75+L35*25+M35*60+N35*120+O35*45)</f>
        <v>703.5</v>
      </c>
    </row>
    <row r="36" spans="1:16" s="8" customFormat="1" ht="17.649999999999999" customHeight="1">
      <c r="A36" s="151" t="s">
        <v>19</v>
      </c>
      <c r="B36" s="235"/>
      <c r="C36" s="92" t="s">
        <v>234</v>
      </c>
      <c r="D36" s="242"/>
      <c r="E36" s="157" t="s">
        <v>240</v>
      </c>
      <c r="F36" s="242"/>
      <c r="G36" s="192"/>
      <c r="H36" s="92" t="s">
        <v>149</v>
      </c>
      <c r="I36" s="244"/>
      <c r="J36" s="246"/>
      <c r="K36" s="252"/>
      <c r="L36" s="252"/>
      <c r="M36" s="252"/>
      <c r="N36" s="252"/>
      <c r="O36" s="252"/>
      <c r="P36" s="253" t="e">
        <v>#VALUE!</v>
      </c>
    </row>
    <row r="37" spans="1:16" s="8" customFormat="1" ht="17.649999999999999" customHeight="1">
      <c r="A37" s="178">
        <f>A35+1</f>
        <v>44371</v>
      </c>
      <c r="B37" s="195" t="s">
        <v>189</v>
      </c>
      <c r="C37" s="154" t="s">
        <v>235</v>
      </c>
      <c r="D37" s="201" t="s">
        <v>179</v>
      </c>
      <c r="E37" s="36" t="s">
        <v>241</v>
      </c>
      <c r="F37" s="201" t="s">
        <v>98</v>
      </c>
      <c r="G37" s="250" t="s">
        <v>377</v>
      </c>
      <c r="H37" s="36" t="s">
        <v>245</v>
      </c>
      <c r="I37" s="217" t="s">
        <v>50</v>
      </c>
      <c r="J37" s="203">
        <v>5.3</v>
      </c>
      <c r="K37" s="203">
        <v>2.2000000000000002</v>
      </c>
      <c r="L37" s="203">
        <v>2</v>
      </c>
      <c r="M37" s="203">
        <v>1</v>
      </c>
      <c r="N37" s="203"/>
      <c r="O37" s="203">
        <v>2.2000000000000002</v>
      </c>
      <c r="P37" s="205">
        <f t="shared" ref="P37" si="16">(J37*70+K37*75+L37*25+M37*60+N37*120+O37*45)</f>
        <v>745</v>
      </c>
    </row>
    <row r="38" spans="1:16" s="8" customFormat="1" ht="17.649999999999999" customHeight="1">
      <c r="A38" s="134" t="s">
        <v>20</v>
      </c>
      <c r="B38" s="237"/>
      <c r="C38" s="181" t="s">
        <v>236</v>
      </c>
      <c r="D38" s="238"/>
      <c r="E38" s="149" t="s">
        <v>242</v>
      </c>
      <c r="F38" s="238"/>
      <c r="G38" s="250"/>
      <c r="H38" s="149" t="s">
        <v>246</v>
      </c>
      <c r="I38" s="218"/>
      <c r="J38" s="212"/>
      <c r="K38" s="212"/>
      <c r="L38" s="212"/>
      <c r="M38" s="212"/>
      <c r="N38" s="212"/>
      <c r="O38" s="212"/>
      <c r="P38" s="206" t="e">
        <v>#VALUE!</v>
      </c>
    </row>
    <row r="39" spans="1:16" s="8" customFormat="1" ht="17.649999999999999" customHeight="1">
      <c r="A39" s="171">
        <f>A37+1</f>
        <v>44372</v>
      </c>
      <c r="B39" s="195" t="s">
        <v>8</v>
      </c>
      <c r="C39" s="57" t="s">
        <v>267</v>
      </c>
      <c r="D39" s="201" t="s">
        <v>98</v>
      </c>
      <c r="E39" s="36" t="s">
        <v>243</v>
      </c>
      <c r="F39" s="237" t="s">
        <v>47</v>
      </c>
      <c r="G39" s="215" t="s">
        <v>381</v>
      </c>
      <c r="H39" s="36" t="s">
        <v>247</v>
      </c>
      <c r="I39" s="167"/>
      <c r="J39" s="213">
        <v>5.5</v>
      </c>
      <c r="K39" s="203">
        <v>1.8</v>
      </c>
      <c r="L39" s="203">
        <v>2</v>
      </c>
      <c r="M39" s="203"/>
      <c r="N39" s="203"/>
      <c r="O39" s="203">
        <v>2.2999999999999998</v>
      </c>
      <c r="P39" s="205">
        <f t="shared" ref="P39" si="17">(J39*70+K39*75+L39*25+M39*60+N39*120+O39*45)</f>
        <v>673.5</v>
      </c>
    </row>
    <row r="40" spans="1:16" s="8" customFormat="1" ht="17.649999999999999" customHeight="1" thickBot="1">
      <c r="A40" s="17" t="s">
        <v>7</v>
      </c>
      <c r="B40" s="196"/>
      <c r="C40" s="58" t="s">
        <v>268</v>
      </c>
      <c r="D40" s="238"/>
      <c r="E40" s="25" t="s">
        <v>244</v>
      </c>
      <c r="F40" s="236"/>
      <c r="G40" s="216"/>
      <c r="H40" s="25" t="s">
        <v>248</v>
      </c>
      <c r="I40" s="168"/>
      <c r="J40" s="213"/>
      <c r="K40" s="203"/>
      <c r="L40" s="203"/>
      <c r="M40" s="203"/>
      <c r="N40" s="203"/>
      <c r="O40" s="203"/>
      <c r="P40" s="206" t="e">
        <v>#VALUE!</v>
      </c>
    </row>
    <row r="41" spans="1:16" s="2" customFormat="1" ht="17.649999999999999" customHeight="1">
      <c r="A41" s="153">
        <f>A35+5</f>
        <v>44375</v>
      </c>
      <c r="B41" s="247" t="s">
        <v>37</v>
      </c>
      <c r="C41" s="21" t="s">
        <v>260</v>
      </c>
      <c r="D41" s="247" t="s">
        <v>47</v>
      </c>
      <c r="E41" s="21" t="s">
        <v>122</v>
      </c>
      <c r="F41" s="247" t="s">
        <v>46</v>
      </c>
      <c r="G41" s="248" t="s">
        <v>384</v>
      </c>
      <c r="H41" s="21" t="s">
        <v>413</v>
      </c>
      <c r="I41" s="249" t="s">
        <v>99</v>
      </c>
      <c r="J41" s="210">
        <v>5.2</v>
      </c>
      <c r="K41" s="210">
        <v>1.8</v>
      </c>
      <c r="L41" s="210">
        <v>1.8</v>
      </c>
      <c r="M41" s="210">
        <v>1</v>
      </c>
      <c r="N41" s="210"/>
      <c r="O41" s="210">
        <v>2</v>
      </c>
      <c r="P41" s="209">
        <f t="shared" ref="P41:P43" si="18">(J41*70+K41*75+L41*25+M41*60+N41*120+O41*45)</f>
        <v>694</v>
      </c>
    </row>
    <row r="42" spans="1:16" s="8" customFormat="1" ht="17.649999999999999" customHeight="1">
      <c r="A42" s="159" t="s">
        <v>21</v>
      </c>
      <c r="B42" s="236"/>
      <c r="C42" s="35" t="s">
        <v>261</v>
      </c>
      <c r="D42" s="236"/>
      <c r="E42" s="35" t="s">
        <v>123</v>
      </c>
      <c r="F42" s="236"/>
      <c r="G42" s="239"/>
      <c r="H42" s="35" t="s">
        <v>414</v>
      </c>
      <c r="I42" s="241"/>
      <c r="J42" s="211"/>
      <c r="K42" s="211"/>
      <c r="L42" s="211"/>
      <c r="M42" s="211"/>
      <c r="N42" s="211"/>
      <c r="O42" s="211"/>
      <c r="P42" s="205" t="e">
        <v>#VALUE!</v>
      </c>
    </row>
    <row r="43" spans="1:16" s="2" customFormat="1" ht="17.649999999999999" customHeight="1">
      <c r="A43" s="16">
        <f>A41+1</f>
        <v>44376</v>
      </c>
      <c r="B43" s="195" t="s">
        <v>185</v>
      </c>
      <c r="C43" s="36" t="s">
        <v>121</v>
      </c>
      <c r="D43" s="195" t="s">
        <v>46</v>
      </c>
      <c r="E43" s="36" t="s">
        <v>249</v>
      </c>
      <c r="F43" s="201" t="s">
        <v>49</v>
      </c>
      <c r="G43" s="215" t="s">
        <v>382</v>
      </c>
      <c r="H43" s="36" t="s">
        <v>416</v>
      </c>
      <c r="I43" s="240" t="s">
        <v>204</v>
      </c>
      <c r="J43" s="203">
        <v>5.0999999999999996</v>
      </c>
      <c r="K43" s="203">
        <v>1.8</v>
      </c>
      <c r="L43" s="203">
        <v>1.8</v>
      </c>
      <c r="M43" s="203"/>
      <c r="N43" s="203">
        <v>1</v>
      </c>
      <c r="O43" s="203">
        <v>2</v>
      </c>
      <c r="P43" s="205">
        <f t="shared" si="18"/>
        <v>747</v>
      </c>
    </row>
    <row r="44" spans="1:16" s="8" customFormat="1" ht="17.649999999999999" customHeight="1">
      <c r="A44" s="172" t="s">
        <v>132</v>
      </c>
      <c r="B44" s="236"/>
      <c r="C44" s="149" t="s">
        <v>262</v>
      </c>
      <c r="D44" s="237"/>
      <c r="E44" s="149" t="s">
        <v>250</v>
      </c>
      <c r="F44" s="238"/>
      <c r="G44" s="239"/>
      <c r="H44" s="149" t="s">
        <v>418</v>
      </c>
      <c r="I44" s="241"/>
      <c r="J44" s="212"/>
      <c r="K44" s="212"/>
      <c r="L44" s="212"/>
      <c r="M44" s="212"/>
      <c r="N44" s="212"/>
      <c r="O44" s="212"/>
      <c r="P44" s="206" t="e">
        <v>#VALUE!</v>
      </c>
    </row>
    <row r="45" spans="1:16" s="8" customFormat="1" ht="17.649999999999999" customHeight="1">
      <c r="A45" s="174">
        <f>A43+1</f>
        <v>44377</v>
      </c>
      <c r="B45" s="234" t="s">
        <v>36</v>
      </c>
      <c r="C45" s="93" t="s">
        <v>263</v>
      </c>
      <c r="D45" s="191" t="s">
        <v>49</v>
      </c>
      <c r="E45" s="182" t="s">
        <v>420</v>
      </c>
      <c r="F45" s="197" t="s">
        <v>51</v>
      </c>
      <c r="G45" s="191" t="s">
        <v>388</v>
      </c>
      <c r="H45" s="93" t="s">
        <v>139</v>
      </c>
      <c r="I45" s="175"/>
      <c r="J45" s="207">
        <v>5.4</v>
      </c>
      <c r="K45" s="207">
        <v>2.2000000000000002</v>
      </c>
      <c r="L45" s="207">
        <v>1.8</v>
      </c>
      <c r="M45" s="207"/>
      <c r="N45" s="207"/>
      <c r="O45" s="207">
        <v>2</v>
      </c>
      <c r="P45" s="208">
        <f t="shared" ref="P45" si="19">(J45*70+K45*75+L45*25+M45*60+N45*120+O45*45)</f>
        <v>678</v>
      </c>
    </row>
    <row r="46" spans="1:16" s="8" customFormat="1" ht="17.649999999999999" customHeight="1">
      <c r="A46" s="180" t="s">
        <v>184</v>
      </c>
      <c r="B46" s="235"/>
      <c r="C46" s="91" t="s">
        <v>264</v>
      </c>
      <c r="D46" s="192"/>
      <c r="E46" s="177" t="s">
        <v>419</v>
      </c>
      <c r="F46" s="198"/>
      <c r="G46" s="192"/>
      <c r="H46" s="91" t="s">
        <v>140</v>
      </c>
      <c r="I46" s="176"/>
      <c r="J46" s="207"/>
      <c r="K46" s="207"/>
      <c r="L46" s="207"/>
      <c r="M46" s="207"/>
      <c r="N46" s="207"/>
      <c r="O46" s="207"/>
      <c r="P46" s="208" t="e">
        <v>#VALUE!</v>
      </c>
    </row>
    <row r="47" spans="1:16" s="8" customFormat="1" ht="17.649999999999999" customHeight="1">
      <c r="A47" s="179">
        <f>A45+1</f>
        <v>44378</v>
      </c>
      <c r="B47" s="193" t="s">
        <v>180</v>
      </c>
      <c r="C47" s="183" t="s">
        <v>265</v>
      </c>
      <c r="D47" s="193" t="s">
        <v>51</v>
      </c>
      <c r="E47" s="183" t="s">
        <v>252</v>
      </c>
      <c r="F47" s="199" t="s">
        <v>49</v>
      </c>
      <c r="G47" s="214" t="s">
        <v>373</v>
      </c>
      <c r="H47" s="183" t="s">
        <v>256</v>
      </c>
      <c r="I47" s="217" t="s">
        <v>50</v>
      </c>
      <c r="J47" s="203">
        <v>5.4</v>
      </c>
      <c r="K47" s="203">
        <v>2</v>
      </c>
      <c r="L47" s="203">
        <v>1.9</v>
      </c>
      <c r="M47" s="203">
        <v>1</v>
      </c>
      <c r="N47" s="203"/>
      <c r="O47" s="203">
        <v>2.1</v>
      </c>
      <c r="P47" s="205">
        <f t="shared" ref="P47" si="20">(J47*70+K47*75+L47*25+M47*60+N47*120+O47*45)</f>
        <v>730</v>
      </c>
    </row>
    <row r="48" spans="1:16" s="8" customFormat="1" ht="17.649999999999999" customHeight="1">
      <c r="A48" s="134" t="s">
        <v>20</v>
      </c>
      <c r="B48" s="214"/>
      <c r="C48" s="163" t="s">
        <v>266</v>
      </c>
      <c r="D48" s="194"/>
      <c r="E48" s="163" t="s">
        <v>253</v>
      </c>
      <c r="F48" s="200"/>
      <c r="G48" s="214"/>
      <c r="H48" s="163" t="s">
        <v>257</v>
      </c>
      <c r="I48" s="218"/>
      <c r="J48" s="203"/>
      <c r="K48" s="203"/>
      <c r="L48" s="203"/>
      <c r="M48" s="203"/>
      <c r="N48" s="203"/>
      <c r="O48" s="203"/>
      <c r="P48" s="205" t="e">
        <v>#VALUE!</v>
      </c>
    </row>
    <row r="49" spans="1:17" s="8" customFormat="1" ht="17.649999999999999" customHeight="1">
      <c r="A49" s="173">
        <f>A47+1</f>
        <v>44379</v>
      </c>
      <c r="B49" s="195" t="s">
        <v>8</v>
      </c>
      <c r="C49" s="36" t="s">
        <v>271</v>
      </c>
      <c r="D49" s="195" t="s">
        <v>47</v>
      </c>
      <c r="E49" s="36" t="s">
        <v>254</v>
      </c>
      <c r="F49" s="201" t="s">
        <v>49</v>
      </c>
      <c r="G49" s="215" t="s">
        <v>376</v>
      </c>
      <c r="H49" s="36" t="s">
        <v>258</v>
      </c>
      <c r="I49" s="167"/>
      <c r="J49" s="203">
        <v>5.5</v>
      </c>
      <c r="K49" s="203">
        <v>1.9</v>
      </c>
      <c r="L49" s="203">
        <v>2</v>
      </c>
      <c r="M49" s="203"/>
      <c r="N49" s="203"/>
      <c r="O49" s="203">
        <v>2.2000000000000002</v>
      </c>
      <c r="P49" s="205">
        <f t="shared" ref="P49" si="21">(J49*70+K49*75+L49*25+M49*60+N49*120+O49*45)</f>
        <v>676.5</v>
      </c>
    </row>
    <row r="50" spans="1:17" s="8" customFormat="1" ht="17.649999999999999" customHeight="1" thickBot="1">
      <c r="A50" s="17" t="s">
        <v>7</v>
      </c>
      <c r="B50" s="196"/>
      <c r="C50" s="25" t="s">
        <v>272</v>
      </c>
      <c r="D50" s="196"/>
      <c r="E50" s="25" t="s">
        <v>255</v>
      </c>
      <c r="F50" s="202"/>
      <c r="G50" s="216"/>
      <c r="H50" s="25" t="s">
        <v>259</v>
      </c>
      <c r="I50" s="168"/>
      <c r="J50" s="204"/>
      <c r="K50" s="204"/>
      <c r="L50" s="204"/>
      <c r="M50" s="204"/>
      <c r="N50" s="204"/>
      <c r="O50" s="204"/>
      <c r="P50" s="225" t="e">
        <v>#VALUE!</v>
      </c>
    </row>
    <row r="51" spans="1:17" s="11" customFormat="1" ht="14.25" customHeight="1">
      <c r="A51" s="221" t="s">
        <v>22</v>
      </c>
      <c r="B51" s="222"/>
      <c r="C51" s="223" t="s">
        <v>23</v>
      </c>
      <c r="D51" s="223"/>
      <c r="E51" s="72" t="s">
        <v>24</v>
      </c>
      <c r="F51" s="223" t="s">
        <v>25</v>
      </c>
      <c r="G51" s="223"/>
      <c r="H51" s="72" t="s">
        <v>26</v>
      </c>
      <c r="I51" s="223" t="s">
        <v>27</v>
      </c>
      <c r="J51" s="223"/>
      <c r="K51" s="223"/>
      <c r="L51" s="223" t="s">
        <v>28</v>
      </c>
      <c r="M51" s="223"/>
      <c r="N51" s="223" t="s">
        <v>29</v>
      </c>
      <c r="O51" s="223"/>
      <c r="P51" s="224"/>
      <c r="Q51" s="10"/>
    </row>
    <row r="52" spans="1:17" s="12" customFormat="1" ht="14.65" customHeight="1">
      <c r="A52" s="228" t="s">
        <v>30</v>
      </c>
      <c r="B52" s="229"/>
      <c r="C52" s="219">
        <v>670</v>
      </c>
      <c r="D52" s="219" t="s">
        <v>31</v>
      </c>
      <c r="E52" s="71">
        <v>4.5</v>
      </c>
      <c r="F52" s="230">
        <v>2</v>
      </c>
      <c r="G52" s="230"/>
      <c r="H52" s="71">
        <v>1.5</v>
      </c>
      <c r="I52" s="219" t="s">
        <v>6</v>
      </c>
      <c r="J52" s="219"/>
      <c r="K52" s="219" t="s">
        <v>31</v>
      </c>
      <c r="L52" s="219" t="s">
        <v>6</v>
      </c>
      <c r="M52" s="219"/>
      <c r="N52" s="219">
        <v>2</v>
      </c>
      <c r="O52" s="219"/>
      <c r="P52" s="220"/>
      <c r="Q52" s="13"/>
    </row>
    <row r="53" spans="1:17" s="12" customFormat="1" ht="14.65" customHeight="1">
      <c r="A53" s="228" t="s">
        <v>32</v>
      </c>
      <c r="B53" s="229"/>
      <c r="C53" s="219">
        <v>770</v>
      </c>
      <c r="D53" s="219" t="s">
        <v>31</v>
      </c>
      <c r="E53" s="71">
        <v>5</v>
      </c>
      <c r="F53" s="230">
        <v>2</v>
      </c>
      <c r="G53" s="230"/>
      <c r="H53" s="71">
        <v>2</v>
      </c>
      <c r="I53" s="219" t="s">
        <v>6</v>
      </c>
      <c r="J53" s="219"/>
      <c r="K53" s="219" t="s">
        <v>31</v>
      </c>
      <c r="L53" s="219" t="s">
        <v>6</v>
      </c>
      <c r="M53" s="219"/>
      <c r="N53" s="219">
        <v>2.5</v>
      </c>
      <c r="O53" s="219"/>
      <c r="P53" s="220"/>
    </row>
    <row r="54" spans="1:17" s="12" customFormat="1" ht="14.65" hidden="1" customHeight="1" thickBot="1">
      <c r="A54" s="231" t="s">
        <v>35</v>
      </c>
      <c r="B54" s="232"/>
      <c r="C54" s="226">
        <v>860</v>
      </c>
      <c r="D54" s="226" t="s">
        <v>31</v>
      </c>
      <c r="E54" s="70">
        <v>5.5</v>
      </c>
      <c r="F54" s="233">
        <v>2.5</v>
      </c>
      <c r="G54" s="233"/>
      <c r="H54" s="70">
        <v>2</v>
      </c>
      <c r="I54" s="226" t="s">
        <v>6</v>
      </c>
      <c r="J54" s="226"/>
      <c r="K54" s="226" t="s">
        <v>31</v>
      </c>
      <c r="L54" s="226" t="s">
        <v>6</v>
      </c>
      <c r="M54" s="226"/>
      <c r="N54" s="226">
        <v>2.5</v>
      </c>
      <c r="O54" s="226"/>
      <c r="P54" s="227"/>
    </row>
    <row r="55" spans="1:17" s="12" customFormat="1" ht="14.65" customHeight="1">
      <c r="A55" s="190" t="s">
        <v>370</v>
      </c>
      <c r="B55" s="46"/>
      <c r="C55" s="47"/>
      <c r="D55" s="48"/>
      <c r="E55" s="48"/>
      <c r="F55" s="48"/>
      <c r="G55" s="47"/>
      <c r="H55" s="47"/>
      <c r="I55" s="48"/>
      <c r="J55" s="46"/>
      <c r="K55" s="46"/>
      <c r="L55" s="46"/>
      <c r="M55" s="46"/>
      <c r="N55" s="46"/>
      <c r="O55" s="49"/>
      <c r="P55" s="48"/>
      <c r="Q55" s="13"/>
    </row>
    <row r="56" spans="1:17" s="12" customFormat="1" ht="14.65" customHeight="1">
      <c r="A56" s="43" t="s">
        <v>33</v>
      </c>
      <c r="B56" s="50"/>
      <c r="C56" s="51"/>
      <c r="D56" s="50"/>
      <c r="E56" s="50"/>
      <c r="F56" s="50"/>
      <c r="G56" s="51"/>
      <c r="H56" s="51"/>
      <c r="I56" s="50"/>
      <c r="J56" s="50"/>
      <c r="K56" s="50"/>
      <c r="L56" s="50"/>
      <c r="M56" s="50"/>
      <c r="N56" s="50"/>
      <c r="O56" s="52"/>
      <c r="P56" s="50"/>
      <c r="Q56" s="13"/>
    </row>
    <row r="57" spans="1:17" ht="14.65" customHeight="1">
      <c r="A57" s="68" t="s">
        <v>41</v>
      </c>
      <c r="B57" s="50"/>
      <c r="C57" s="68" t="s">
        <v>40</v>
      </c>
      <c r="D57" s="50"/>
      <c r="E57" s="67" t="s">
        <v>39</v>
      </c>
      <c r="F57" s="50"/>
      <c r="G57" s="50"/>
      <c r="H57" s="50"/>
      <c r="I57" s="53" t="s">
        <v>34</v>
      </c>
      <c r="J57" s="50"/>
      <c r="K57" s="50"/>
      <c r="L57" s="50"/>
      <c r="M57" s="50"/>
      <c r="N57" s="50"/>
      <c r="O57" s="50"/>
      <c r="P57" s="50"/>
    </row>
    <row r="58" spans="1:17" ht="15" customHeight="1">
      <c r="A58" s="44"/>
      <c r="B58" s="50"/>
      <c r="C58" s="51"/>
      <c r="D58" s="50"/>
      <c r="E58" s="50"/>
      <c r="F58" s="50"/>
      <c r="G58" s="51"/>
      <c r="H58" s="51"/>
      <c r="I58" s="48"/>
      <c r="J58" s="50"/>
      <c r="K58" s="50"/>
      <c r="L58" s="50"/>
      <c r="M58" s="50"/>
      <c r="N58" s="50"/>
      <c r="O58" s="52"/>
      <c r="P58" s="50"/>
    </row>
    <row r="59" spans="1:17" ht="21" hidden="1" customHeight="1">
      <c r="A59" s="43"/>
      <c r="B59" s="50"/>
      <c r="C59" s="51"/>
      <c r="D59" s="54"/>
      <c r="E59" s="50"/>
      <c r="F59" s="50"/>
      <c r="G59" s="51"/>
      <c r="H59" s="51"/>
      <c r="I59" s="50"/>
      <c r="J59" s="50"/>
      <c r="K59" s="50"/>
      <c r="L59" s="50"/>
      <c r="M59" s="50"/>
      <c r="N59" s="50"/>
      <c r="O59" s="52"/>
      <c r="P59" s="50"/>
    </row>
    <row r="60" spans="1:17" ht="21" hidden="1" customHeight="1">
      <c r="A60" s="45"/>
      <c r="B60" s="38"/>
      <c r="C60" s="39"/>
      <c r="D60" s="37"/>
      <c r="E60" s="37"/>
      <c r="F60" s="37"/>
      <c r="G60" s="39"/>
      <c r="H60" s="39"/>
      <c r="I60" s="50"/>
      <c r="J60" s="40"/>
      <c r="K60" s="40"/>
      <c r="L60" s="40"/>
      <c r="M60" s="40"/>
      <c r="N60" s="40"/>
      <c r="O60" s="41"/>
      <c r="P60" s="42"/>
    </row>
    <row r="61" spans="1:17" ht="21" customHeight="1">
      <c r="F61" s="69"/>
    </row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</sheetData>
  <sheetProtection selectLockedCells="1" selectUnlockedCells="1"/>
  <mergeCells count="307"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S28:S29"/>
    <mergeCell ref="U30:U31"/>
    <mergeCell ref="N27:N28"/>
    <mergeCell ref="O27:O28"/>
    <mergeCell ref="P27:P28"/>
    <mergeCell ref="K29:K30"/>
    <mergeCell ref="L29:L30"/>
    <mergeCell ref="M29:M30"/>
    <mergeCell ref="N29:N30"/>
    <mergeCell ref="O29:O30"/>
    <mergeCell ref="P29:P30"/>
    <mergeCell ref="N31:N32"/>
    <mergeCell ref="O31:O32"/>
    <mergeCell ref="P31:P32"/>
    <mergeCell ref="W30:W31"/>
    <mergeCell ref="X30:X31"/>
    <mergeCell ref="U28:U29"/>
    <mergeCell ref="A1:P1"/>
    <mergeCell ref="B2:P2"/>
    <mergeCell ref="B3:P3"/>
    <mergeCell ref="C4:D4"/>
    <mergeCell ref="E4:F4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N5:N6"/>
    <mergeCell ref="O5:O6"/>
    <mergeCell ref="P5:P6"/>
    <mergeCell ref="B11:B12"/>
    <mergeCell ref="D11:D12"/>
    <mergeCell ref="F11:F12"/>
    <mergeCell ref="G11:G12"/>
    <mergeCell ref="I11:I12"/>
    <mergeCell ref="J11:J12"/>
    <mergeCell ref="K11:K12"/>
    <mergeCell ref="M7:M8"/>
    <mergeCell ref="N7:N8"/>
    <mergeCell ref="O7:O8"/>
    <mergeCell ref="L11:L12"/>
    <mergeCell ref="M11:M12"/>
    <mergeCell ref="N11:N12"/>
    <mergeCell ref="O11:O12"/>
    <mergeCell ref="P7:P8"/>
    <mergeCell ref="B7:B8"/>
    <mergeCell ref="D7:D8"/>
    <mergeCell ref="F7:F8"/>
    <mergeCell ref="G7:G8"/>
    <mergeCell ref="I7:I8"/>
    <mergeCell ref="J7:J8"/>
    <mergeCell ref="K7:K8"/>
    <mergeCell ref="B9:B10"/>
    <mergeCell ref="D9:D10"/>
    <mergeCell ref="F9:F10"/>
    <mergeCell ref="G9:G10"/>
    <mergeCell ref="I9:I10"/>
    <mergeCell ref="J9:J10"/>
    <mergeCell ref="K9:K10"/>
    <mergeCell ref="L9:L10"/>
    <mergeCell ref="L7:L8"/>
    <mergeCell ref="P11:P12"/>
    <mergeCell ref="M9:M10"/>
    <mergeCell ref="N9:N10"/>
    <mergeCell ref="O9:O10"/>
    <mergeCell ref="P9:P10"/>
    <mergeCell ref="K13:K14"/>
    <mergeCell ref="L13:L14"/>
    <mergeCell ref="M13:M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7:K18"/>
    <mergeCell ref="L17:L18"/>
    <mergeCell ref="M17:M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B27:B28"/>
    <mergeCell ref="D27:D28"/>
    <mergeCell ref="F27:F28"/>
    <mergeCell ref="G27:G28"/>
    <mergeCell ref="I27:I28"/>
    <mergeCell ref="J27:J28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B33:B34"/>
    <mergeCell ref="K37:K38"/>
    <mergeCell ref="N33:N34"/>
    <mergeCell ref="O33:O34"/>
    <mergeCell ref="P33:P34"/>
    <mergeCell ref="D33:D34"/>
    <mergeCell ref="F33:F34"/>
    <mergeCell ref="G33:G34"/>
    <mergeCell ref="I33:I34"/>
    <mergeCell ref="J33:J34"/>
    <mergeCell ref="O37:O38"/>
    <mergeCell ref="P37:P38"/>
    <mergeCell ref="L37:L38"/>
    <mergeCell ref="M37:M38"/>
    <mergeCell ref="N37:N38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B41:B42"/>
    <mergeCell ref="D41:D42"/>
    <mergeCell ref="F41:F42"/>
    <mergeCell ref="G41:G42"/>
    <mergeCell ref="I41:I42"/>
    <mergeCell ref="J41:J42"/>
    <mergeCell ref="D39:D40"/>
    <mergeCell ref="F39:F40"/>
    <mergeCell ref="B39:B40"/>
    <mergeCell ref="G39:G40"/>
    <mergeCell ref="I37:I38"/>
    <mergeCell ref="B37:B38"/>
    <mergeCell ref="D37:D38"/>
    <mergeCell ref="F37:F38"/>
    <mergeCell ref="G37:G38"/>
    <mergeCell ref="J37:J38"/>
    <mergeCell ref="B45:B46"/>
    <mergeCell ref="B47:B48"/>
    <mergeCell ref="G45:G46"/>
    <mergeCell ref="K43:K44"/>
    <mergeCell ref="L43:L44"/>
    <mergeCell ref="M43:M44"/>
    <mergeCell ref="B43:B44"/>
    <mergeCell ref="D43:D44"/>
    <mergeCell ref="F43:F44"/>
    <mergeCell ref="G43:G44"/>
    <mergeCell ref="I43:I44"/>
    <mergeCell ref="J43:J44"/>
    <mergeCell ref="L54:M54"/>
    <mergeCell ref="N54:P54"/>
    <mergeCell ref="A53:B53"/>
    <mergeCell ref="C53:D53"/>
    <mergeCell ref="F53:G53"/>
    <mergeCell ref="I53:K53"/>
    <mergeCell ref="L53:M53"/>
    <mergeCell ref="N53:P53"/>
    <mergeCell ref="A52:B52"/>
    <mergeCell ref="C52:D52"/>
    <mergeCell ref="F52:G52"/>
    <mergeCell ref="I52:K52"/>
    <mergeCell ref="L52:M52"/>
    <mergeCell ref="A54:B54"/>
    <mergeCell ref="C54:D54"/>
    <mergeCell ref="F54:G54"/>
    <mergeCell ref="I54:K54"/>
    <mergeCell ref="N52:P52"/>
    <mergeCell ref="A51:B51"/>
    <mergeCell ref="C51:D51"/>
    <mergeCell ref="F51:G51"/>
    <mergeCell ref="I51:K51"/>
    <mergeCell ref="L51:M51"/>
    <mergeCell ref="N51:P51"/>
    <mergeCell ref="J47:J48"/>
    <mergeCell ref="K47:K48"/>
    <mergeCell ref="L47:L48"/>
    <mergeCell ref="N47:N48"/>
    <mergeCell ref="O47:O48"/>
    <mergeCell ref="P47:P48"/>
    <mergeCell ref="N49:N50"/>
    <mergeCell ref="O49:O50"/>
    <mergeCell ref="P49:P50"/>
    <mergeCell ref="B49:B50"/>
    <mergeCell ref="N39:N40"/>
    <mergeCell ref="O39:O40"/>
    <mergeCell ref="P39:P40"/>
    <mergeCell ref="J45:J46"/>
    <mergeCell ref="K45:K46"/>
    <mergeCell ref="L45:L46"/>
    <mergeCell ref="M45:M46"/>
    <mergeCell ref="N45:N46"/>
    <mergeCell ref="O45:O46"/>
    <mergeCell ref="P45:P46"/>
    <mergeCell ref="P41:P42"/>
    <mergeCell ref="P43:P44"/>
    <mergeCell ref="N41:N42"/>
    <mergeCell ref="O41:O42"/>
    <mergeCell ref="N43:N44"/>
    <mergeCell ref="O43:O44"/>
    <mergeCell ref="J39:J40"/>
    <mergeCell ref="K39:K40"/>
    <mergeCell ref="L39:L40"/>
    <mergeCell ref="M39:M40"/>
    <mergeCell ref="K41:K42"/>
    <mergeCell ref="L41:L42"/>
    <mergeCell ref="M41:M42"/>
    <mergeCell ref="D45:D46"/>
    <mergeCell ref="D47:D48"/>
    <mergeCell ref="D49:D50"/>
    <mergeCell ref="F45:F46"/>
    <mergeCell ref="F47:F48"/>
    <mergeCell ref="F49:F50"/>
    <mergeCell ref="M47:M48"/>
    <mergeCell ref="J49:J50"/>
    <mergeCell ref="K49:K50"/>
    <mergeCell ref="L49:L50"/>
    <mergeCell ref="M49:M50"/>
    <mergeCell ref="G47:G48"/>
    <mergeCell ref="G49:G50"/>
    <mergeCell ref="I47:I48"/>
  </mergeCells>
  <phoneticPr fontId="8" type="noConversion"/>
  <conditionalFormatting sqref="H23:H24">
    <cfRule type="duplicateValues" dxfId="9" priority="3"/>
  </conditionalFormatting>
  <conditionalFormatting sqref="H21:H22">
    <cfRule type="duplicateValues" dxfId="8" priority="1"/>
  </conditionalFormatting>
  <conditionalFormatting sqref="H35:H36">
    <cfRule type="duplicateValues" dxfId="7" priority="2"/>
  </conditionalFormatting>
  <printOptions horizontalCentered="1" verticalCentered="1"/>
  <pageMargins left="0" right="0" top="0.23622047244094491" bottom="0.15748031496062992" header="0.27559055118110237" footer="0.23622047244094491"/>
  <pageSetup paperSize="9" scale="82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A71"/>
  <sheetViews>
    <sheetView view="pageBreakPreview" topLeftCell="A34" zoomScale="136" zoomScaleNormal="100" zoomScaleSheetLayoutView="136" workbookViewId="0">
      <selection activeCell="H44" sqref="H44"/>
    </sheetView>
  </sheetViews>
  <sheetFormatPr defaultColWidth="8.875" defaultRowHeight="21" customHeight="1"/>
  <cols>
    <col min="1" max="1" width="8.625" style="4" customWidth="1"/>
    <col min="2" max="2" width="10.625" style="5" customWidth="1"/>
    <col min="3" max="3" width="16.375" style="1" customWidth="1"/>
    <col min="4" max="4" width="3" style="1" customWidth="1"/>
    <col min="5" max="5" width="14.25" style="1" customWidth="1"/>
    <col min="6" max="6" width="3" style="1" customWidth="1"/>
    <col min="7" max="7" width="10.75" style="1" customWidth="1"/>
    <col min="8" max="8" width="15.375" style="1" customWidth="1"/>
    <col min="9" max="9" width="5.75" style="1" customWidth="1"/>
    <col min="10" max="12" width="4.625" style="1" customWidth="1"/>
    <col min="13" max="13" width="3.625" style="1" customWidth="1"/>
    <col min="14" max="14" width="3.375" style="1" customWidth="1"/>
    <col min="15" max="15" width="4.625" style="1" customWidth="1"/>
    <col min="16" max="16" width="6.5" style="6" customWidth="1"/>
    <col min="17" max="16384" width="8.875" style="1"/>
  </cols>
  <sheetData>
    <row r="1" spans="1:26" s="2" customFormat="1" ht="36.75" customHeight="1" thickBot="1">
      <c r="A1" s="266" t="s">
        <v>183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1"/>
    </row>
    <row r="2" spans="1:26" s="65" customFormat="1" ht="23.25" customHeight="1">
      <c r="A2" s="63" t="s">
        <v>42</v>
      </c>
      <c r="B2" s="267" t="s">
        <v>43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8"/>
      <c r="Q2" s="64"/>
      <c r="X2" s="86"/>
      <c r="Y2" s="86"/>
      <c r="Z2" s="86"/>
    </row>
    <row r="3" spans="1:26" s="65" customFormat="1" ht="23.25" customHeight="1" thickBot="1">
      <c r="A3" s="66" t="s">
        <v>44</v>
      </c>
      <c r="B3" s="269" t="s">
        <v>45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70"/>
      <c r="Q3" s="64"/>
      <c r="X3" s="86"/>
      <c r="Y3" s="86"/>
      <c r="Z3" s="86"/>
    </row>
    <row r="4" spans="1:26" s="2" customFormat="1" ht="27.6" customHeight="1" thickBot="1">
      <c r="A4" s="28" t="s">
        <v>0</v>
      </c>
      <c r="B4" s="29" t="s">
        <v>1</v>
      </c>
      <c r="C4" s="271" t="s">
        <v>2</v>
      </c>
      <c r="D4" s="272"/>
      <c r="E4" s="271" t="s">
        <v>3</v>
      </c>
      <c r="F4" s="273"/>
      <c r="G4" s="30" t="s">
        <v>4</v>
      </c>
      <c r="H4" s="31" t="s">
        <v>5</v>
      </c>
      <c r="I4" s="62" t="s">
        <v>9</v>
      </c>
      <c r="J4" s="32" t="s">
        <v>10</v>
      </c>
      <c r="K4" s="32" t="s">
        <v>11</v>
      </c>
      <c r="L4" s="32" t="s">
        <v>12</v>
      </c>
      <c r="M4" s="32" t="s">
        <v>13</v>
      </c>
      <c r="N4" s="32" t="s">
        <v>14</v>
      </c>
      <c r="O4" s="32" t="s">
        <v>15</v>
      </c>
      <c r="P4" s="33" t="s">
        <v>16</v>
      </c>
      <c r="Q4" s="1"/>
      <c r="R4" s="75"/>
      <c r="S4" s="79"/>
      <c r="T4" s="79"/>
      <c r="U4" s="79"/>
      <c r="V4" s="79"/>
      <c r="W4" s="79"/>
      <c r="X4" s="79"/>
      <c r="Y4" s="87"/>
      <c r="Z4" s="75"/>
    </row>
    <row r="5" spans="1:26" ht="18" customHeight="1">
      <c r="A5" s="184">
        <v>44348</v>
      </c>
      <c r="B5" s="195" t="s">
        <v>185</v>
      </c>
      <c r="C5" s="34" t="s">
        <v>303</v>
      </c>
      <c r="D5" s="195" t="s">
        <v>47</v>
      </c>
      <c r="E5" s="21" t="s">
        <v>190</v>
      </c>
      <c r="F5" s="195" t="s">
        <v>49</v>
      </c>
      <c r="G5" s="215" t="s">
        <v>372</v>
      </c>
      <c r="H5" s="160" t="s">
        <v>191</v>
      </c>
      <c r="I5" s="240" t="s">
        <v>204</v>
      </c>
      <c r="J5" s="213">
        <v>5</v>
      </c>
      <c r="K5" s="203">
        <v>2</v>
      </c>
      <c r="L5" s="203">
        <v>1.6</v>
      </c>
      <c r="M5" s="203"/>
      <c r="N5" s="203">
        <v>1</v>
      </c>
      <c r="O5" s="203">
        <v>2</v>
      </c>
      <c r="P5" s="205">
        <f t="shared" ref="P5" si="0">(J5*70+K5*75+L5*25+M5*60+N5*120+O5*45)</f>
        <v>750</v>
      </c>
      <c r="R5" s="20"/>
      <c r="S5" s="247"/>
    </row>
    <row r="6" spans="1:26" s="3" customFormat="1" ht="18" customHeight="1">
      <c r="A6" s="134" t="s">
        <v>18</v>
      </c>
      <c r="B6" s="236"/>
      <c r="C6" s="35" t="s">
        <v>304</v>
      </c>
      <c r="D6" s="236"/>
      <c r="E6" s="35" t="s">
        <v>305</v>
      </c>
      <c r="F6" s="236"/>
      <c r="G6" s="239"/>
      <c r="H6" s="161" t="s">
        <v>306</v>
      </c>
      <c r="I6" s="241"/>
      <c r="J6" s="213"/>
      <c r="K6" s="203"/>
      <c r="L6" s="203"/>
      <c r="M6" s="203"/>
      <c r="N6" s="203"/>
      <c r="O6" s="203"/>
      <c r="P6" s="205" t="e">
        <v>#VALUE!</v>
      </c>
      <c r="R6" s="26"/>
      <c r="S6" s="276"/>
    </row>
    <row r="7" spans="1:26" ht="18" customHeight="1">
      <c r="A7" s="88">
        <f>A5+1</f>
        <v>44349</v>
      </c>
      <c r="B7" s="191" t="s">
        <v>36</v>
      </c>
      <c r="C7" s="89" t="s">
        <v>310</v>
      </c>
      <c r="D7" s="191" t="s">
        <v>49</v>
      </c>
      <c r="E7" s="156" t="s">
        <v>316</v>
      </c>
      <c r="F7" s="191" t="s">
        <v>48</v>
      </c>
      <c r="G7" s="191" t="s">
        <v>383</v>
      </c>
      <c r="H7" s="93" t="s">
        <v>143</v>
      </c>
      <c r="I7" s="243"/>
      <c r="J7" s="245">
        <v>5.4</v>
      </c>
      <c r="K7" s="207">
        <v>2.2000000000000002</v>
      </c>
      <c r="L7" s="207">
        <v>1.8</v>
      </c>
      <c r="M7" s="207"/>
      <c r="N7" s="207"/>
      <c r="O7" s="207">
        <v>2.2000000000000002</v>
      </c>
      <c r="P7" s="208">
        <f t="shared" ref="P7" si="1">(J7*70+K7*75+L7*25+M7*60+N7*120+O7*45)</f>
        <v>687</v>
      </c>
      <c r="S7" s="82"/>
    </row>
    <row r="8" spans="1:26" s="3" customFormat="1" ht="18" customHeight="1">
      <c r="A8" s="90" t="s">
        <v>19</v>
      </c>
      <c r="B8" s="192"/>
      <c r="C8" s="91" t="s">
        <v>311</v>
      </c>
      <c r="D8" s="192"/>
      <c r="E8" s="157" t="s">
        <v>316</v>
      </c>
      <c r="F8" s="192"/>
      <c r="G8" s="192"/>
      <c r="H8" s="91" t="s">
        <v>307</v>
      </c>
      <c r="I8" s="244"/>
      <c r="J8" s="246"/>
      <c r="K8" s="252"/>
      <c r="L8" s="252"/>
      <c r="M8" s="207"/>
      <c r="N8" s="252"/>
      <c r="O8" s="252"/>
      <c r="P8" s="208" t="e">
        <v>#VALUE!</v>
      </c>
      <c r="S8" s="84"/>
    </row>
    <row r="9" spans="1:26" ht="18" customHeight="1">
      <c r="A9" s="16">
        <f>A7+1</f>
        <v>44350</v>
      </c>
      <c r="B9" s="195" t="s">
        <v>186</v>
      </c>
      <c r="C9" s="57" t="s">
        <v>312</v>
      </c>
      <c r="D9" s="201" t="s">
        <v>47</v>
      </c>
      <c r="E9" s="36" t="s">
        <v>198</v>
      </c>
      <c r="F9" s="201" t="s">
        <v>46</v>
      </c>
      <c r="G9" s="215" t="s">
        <v>373</v>
      </c>
      <c r="H9" s="36" t="s">
        <v>133</v>
      </c>
      <c r="I9" s="240" t="s">
        <v>99</v>
      </c>
      <c r="J9" s="203">
        <v>5.3</v>
      </c>
      <c r="K9" s="203">
        <v>2.2999999999999998</v>
      </c>
      <c r="L9" s="203">
        <v>1.6</v>
      </c>
      <c r="M9" s="203">
        <v>1</v>
      </c>
      <c r="N9" s="203"/>
      <c r="O9" s="203">
        <v>1.9</v>
      </c>
      <c r="P9" s="205">
        <f t="shared" ref="P9" si="2">(J9*70+K9*75+L9*25+M9*60+N9*120+O9*45)</f>
        <v>729</v>
      </c>
    </row>
    <row r="10" spans="1:26" ht="18" customHeight="1">
      <c r="A10" s="14" t="s">
        <v>20</v>
      </c>
      <c r="B10" s="236"/>
      <c r="C10" s="56" t="s">
        <v>313</v>
      </c>
      <c r="D10" s="251"/>
      <c r="E10" s="35" t="s">
        <v>309</v>
      </c>
      <c r="F10" s="251"/>
      <c r="G10" s="239"/>
      <c r="H10" s="35" t="s">
        <v>157</v>
      </c>
      <c r="I10" s="241"/>
      <c r="J10" s="203"/>
      <c r="K10" s="203"/>
      <c r="L10" s="203"/>
      <c r="M10" s="203"/>
      <c r="N10" s="203"/>
      <c r="O10" s="203"/>
      <c r="P10" s="205" t="e">
        <v>#VALUE!</v>
      </c>
    </row>
    <row r="11" spans="1:26" ht="17.649999999999999" customHeight="1">
      <c r="A11" s="16">
        <f>A9+1</f>
        <v>44351</v>
      </c>
      <c r="B11" s="195" t="s">
        <v>8</v>
      </c>
      <c r="C11" s="55" t="s">
        <v>314</v>
      </c>
      <c r="D11" s="238" t="s">
        <v>98</v>
      </c>
      <c r="E11" s="34" t="s">
        <v>104</v>
      </c>
      <c r="F11" s="238" t="s">
        <v>129</v>
      </c>
      <c r="G11" s="215" t="s">
        <v>375</v>
      </c>
      <c r="H11" s="34" t="s">
        <v>202</v>
      </c>
      <c r="I11" s="261"/>
      <c r="J11" s="203">
        <v>5.4</v>
      </c>
      <c r="K11" s="203">
        <v>2.2000000000000002</v>
      </c>
      <c r="L11" s="203">
        <v>2</v>
      </c>
      <c r="M11" s="203"/>
      <c r="N11" s="203"/>
      <c r="O11" s="203">
        <v>2.2000000000000002</v>
      </c>
      <c r="P11" s="205">
        <f t="shared" ref="P11" si="3">(J11*70+K11*75+L11*25+M11*60+N11*120+O11*45)</f>
        <v>692</v>
      </c>
      <c r="T11" s="82"/>
    </row>
    <row r="12" spans="1:26" s="3" customFormat="1" ht="17.649999999999999" customHeight="1" thickBot="1">
      <c r="A12" s="17" t="s">
        <v>38</v>
      </c>
      <c r="B12" s="196"/>
      <c r="C12" s="58" t="s">
        <v>315</v>
      </c>
      <c r="D12" s="202"/>
      <c r="E12" s="25" t="s">
        <v>200</v>
      </c>
      <c r="F12" s="202"/>
      <c r="G12" s="216"/>
      <c r="H12" s="35" t="s">
        <v>308</v>
      </c>
      <c r="I12" s="263"/>
      <c r="J12" s="212"/>
      <c r="K12" s="212"/>
      <c r="L12" s="212"/>
      <c r="M12" s="212"/>
      <c r="N12" s="212"/>
      <c r="O12" s="212"/>
      <c r="P12" s="206" t="e">
        <v>#VALUE!</v>
      </c>
      <c r="T12" s="84"/>
    </row>
    <row r="13" spans="1:26" ht="17.649999999999999" customHeight="1">
      <c r="A13" s="18">
        <f>A11+3</f>
        <v>44354</v>
      </c>
      <c r="B13" s="247" t="s">
        <v>37</v>
      </c>
      <c r="C13" s="21" t="s">
        <v>317</v>
      </c>
      <c r="D13" s="195" t="s">
        <v>51</v>
      </c>
      <c r="E13" s="34" t="s">
        <v>208</v>
      </c>
      <c r="F13" s="247" t="s">
        <v>52</v>
      </c>
      <c r="G13" s="215" t="s">
        <v>384</v>
      </c>
      <c r="H13" s="60" t="s">
        <v>130</v>
      </c>
      <c r="I13" s="262" t="s">
        <v>50</v>
      </c>
      <c r="J13" s="258">
        <v>5.5</v>
      </c>
      <c r="K13" s="258">
        <v>1.8</v>
      </c>
      <c r="L13" s="258">
        <v>2</v>
      </c>
      <c r="M13" s="258">
        <v>1</v>
      </c>
      <c r="N13" s="258"/>
      <c r="O13" s="258">
        <v>2.2000000000000002</v>
      </c>
      <c r="P13" s="209">
        <f t="shared" ref="P13" si="4">(J13*70+K13*75+L13*25+M13*60+N13*120+O13*45)</f>
        <v>729</v>
      </c>
    </row>
    <row r="14" spans="1:26" s="3" customFormat="1" ht="17.649999999999999" customHeight="1">
      <c r="A14" s="14" t="s">
        <v>17</v>
      </c>
      <c r="B14" s="236"/>
      <c r="C14" s="35" t="s">
        <v>158</v>
      </c>
      <c r="D14" s="236"/>
      <c r="E14" s="35" t="s">
        <v>209</v>
      </c>
      <c r="F14" s="236"/>
      <c r="G14" s="239"/>
      <c r="H14" s="56" t="s">
        <v>131</v>
      </c>
      <c r="I14" s="218"/>
      <c r="J14" s="203"/>
      <c r="K14" s="203"/>
      <c r="L14" s="203"/>
      <c r="M14" s="203"/>
      <c r="N14" s="203"/>
      <c r="O14" s="203"/>
      <c r="P14" s="205" t="e">
        <v>#VALUE!</v>
      </c>
    </row>
    <row r="15" spans="1:26" ht="17.649999999999999" customHeight="1">
      <c r="A15" s="15">
        <f>A13+1</f>
        <v>44355</v>
      </c>
      <c r="B15" s="195" t="s">
        <v>185</v>
      </c>
      <c r="C15" s="155" t="s">
        <v>326</v>
      </c>
      <c r="D15" s="195" t="s">
        <v>49</v>
      </c>
      <c r="E15" s="59" t="s">
        <v>320</v>
      </c>
      <c r="F15" s="195" t="s">
        <v>49</v>
      </c>
      <c r="G15" s="215" t="s">
        <v>374</v>
      </c>
      <c r="H15" s="34" t="s">
        <v>135</v>
      </c>
      <c r="I15" s="240"/>
      <c r="J15" s="213">
        <v>5.4</v>
      </c>
      <c r="K15" s="203">
        <v>2</v>
      </c>
      <c r="L15" s="203">
        <v>2</v>
      </c>
      <c r="M15" s="203"/>
      <c r="N15" s="203"/>
      <c r="O15" s="203">
        <v>2.1</v>
      </c>
      <c r="P15" s="205">
        <f t="shared" ref="P15" si="5">(J15*70+K15*75+L15*25+M15*60+N15*120+O15*45)</f>
        <v>672.5</v>
      </c>
    </row>
    <row r="16" spans="1:26" s="3" customFormat="1" ht="17.649999999999999" customHeight="1">
      <c r="A16" s="14" t="s">
        <v>18</v>
      </c>
      <c r="B16" s="236"/>
      <c r="C16" s="22" t="s">
        <v>327</v>
      </c>
      <c r="D16" s="236"/>
      <c r="E16" s="35" t="s">
        <v>319</v>
      </c>
      <c r="F16" s="236"/>
      <c r="G16" s="239"/>
      <c r="H16" s="35" t="s">
        <v>318</v>
      </c>
      <c r="I16" s="241"/>
      <c r="J16" s="213"/>
      <c r="K16" s="203"/>
      <c r="L16" s="203"/>
      <c r="M16" s="203"/>
      <c r="N16" s="203"/>
      <c r="O16" s="203"/>
      <c r="P16" s="205" t="e">
        <v>#VALUE!</v>
      </c>
    </row>
    <row r="17" spans="1:27" ht="17.649999999999999" customHeight="1">
      <c r="A17" s="88">
        <f>A15+1</f>
        <v>44356</v>
      </c>
      <c r="B17" s="191" t="s">
        <v>36</v>
      </c>
      <c r="C17" s="89" t="s">
        <v>216</v>
      </c>
      <c r="D17" s="191" t="s">
        <v>49</v>
      </c>
      <c r="E17" s="158" t="s">
        <v>159</v>
      </c>
      <c r="F17" s="191" t="s">
        <v>128</v>
      </c>
      <c r="G17" s="191" t="s">
        <v>385</v>
      </c>
      <c r="H17" s="93" t="s">
        <v>137</v>
      </c>
      <c r="I17" s="243"/>
      <c r="J17" s="245">
        <v>5.3</v>
      </c>
      <c r="K17" s="207">
        <v>2.2000000000000002</v>
      </c>
      <c r="L17" s="207">
        <v>2</v>
      </c>
      <c r="M17" s="207"/>
      <c r="N17" s="207"/>
      <c r="O17" s="207">
        <v>2.2999999999999998</v>
      </c>
      <c r="P17" s="208">
        <f t="shared" ref="P17" si="6">(J17*70+K17*75+L17*25+M17*60+N17*120+O17*45)</f>
        <v>689.5</v>
      </c>
      <c r="R17" s="59"/>
      <c r="S17" s="195"/>
      <c r="T17" s="69"/>
      <c r="U17" s="69"/>
    </row>
    <row r="18" spans="1:27" s="3" customFormat="1" ht="17.649999999999999" customHeight="1">
      <c r="A18" s="90" t="s">
        <v>19</v>
      </c>
      <c r="B18" s="192"/>
      <c r="C18" s="91" t="s">
        <v>328</v>
      </c>
      <c r="D18" s="192"/>
      <c r="E18" s="157" t="s">
        <v>160</v>
      </c>
      <c r="F18" s="192"/>
      <c r="G18" s="192"/>
      <c r="H18" s="91" t="s">
        <v>161</v>
      </c>
      <c r="I18" s="244"/>
      <c r="J18" s="246"/>
      <c r="K18" s="252"/>
      <c r="L18" s="252"/>
      <c r="M18" s="207"/>
      <c r="N18" s="252"/>
      <c r="O18" s="252"/>
      <c r="P18" s="208" t="e">
        <v>#VALUE!</v>
      </c>
      <c r="R18" s="22"/>
      <c r="S18" s="236"/>
      <c r="T18" s="82"/>
      <c r="U18" s="94"/>
    </row>
    <row r="19" spans="1:27" ht="17.649999999999999" customHeight="1">
      <c r="A19" s="16">
        <f>A17+1</f>
        <v>44357</v>
      </c>
      <c r="B19" s="195" t="s">
        <v>187</v>
      </c>
      <c r="C19" s="59" t="s">
        <v>329</v>
      </c>
      <c r="D19" s="195" t="s">
        <v>47</v>
      </c>
      <c r="E19" s="36" t="s">
        <v>117</v>
      </c>
      <c r="F19" s="201" t="s">
        <v>49</v>
      </c>
      <c r="G19" s="215" t="s">
        <v>376</v>
      </c>
      <c r="H19" s="34" t="s">
        <v>214</v>
      </c>
      <c r="I19" s="240" t="s">
        <v>99</v>
      </c>
      <c r="J19" s="203">
        <v>5.3</v>
      </c>
      <c r="K19" s="203">
        <v>2.1</v>
      </c>
      <c r="L19" s="203">
        <v>1.9</v>
      </c>
      <c r="M19" s="203">
        <v>1</v>
      </c>
      <c r="N19" s="203"/>
      <c r="O19" s="203">
        <v>2</v>
      </c>
      <c r="P19" s="205">
        <f t="shared" ref="P19" si="7">(J19*70+K19*75+L19*25+M19*60+N19*120+O19*45)</f>
        <v>726</v>
      </c>
      <c r="S19" s="69"/>
      <c r="T19" s="84"/>
      <c r="U19" s="69"/>
    </row>
    <row r="20" spans="1:27" s="3" customFormat="1" ht="17.649999999999999" customHeight="1">
      <c r="A20" s="14" t="s">
        <v>20</v>
      </c>
      <c r="B20" s="236"/>
      <c r="C20" s="22" t="s">
        <v>330</v>
      </c>
      <c r="D20" s="236"/>
      <c r="E20" s="35" t="s">
        <v>165</v>
      </c>
      <c r="F20" s="251"/>
      <c r="G20" s="239"/>
      <c r="H20" s="27" t="s">
        <v>321</v>
      </c>
      <c r="I20" s="241"/>
      <c r="J20" s="203"/>
      <c r="K20" s="203"/>
      <c r="L20" s="203"/>
      <c r="M20" s="203"/>
      <c r="N20" s="203"/>
      <c r="O20" s="203"/>
      <c r="P20" s="205" t="e">
        <v>#VALUE!</v>
      </c>
      <c r="S20" s="94"/>
      <c r="T20" s="82"/>
      <c r="U20" s="94"/>
    </row>
    <row r="21" spans="1:27" ht="17.649999999999999" customHeight="1">
      <c r="A21" s="16">
        <f>A19+1</f>
        <v>44358</v>
      </c>
      <c r="B21" s="195" t="s">
        <v>8</v>
      </c>
      <c r="C21" s="73" t="s">
        <v>322</v>
      </c>
      <c r="D21" s="201" t="s">
        <v>47</v>
      </c>
      <c r="E21" s="36" t="s">
        <v>324</v>
      </c>
      <c r="F21" s="201" t="s">
        <v>49</v>
      </c>
      <c r="G21" s="215" t="s">
        <v>377</v>
      </c>
      <c r="H21" s="36" t="s">
        <v>141</v>
      </c>
      <c r="I21" s="261"/>
      <c r="J21" s="203">
        <v>5.4</v>
      </c>
      <c r="K21" s="203">
        <v>2.2000000000000002</v>
      </c>
      <c r="L21" s="203">
        <v>1.8</v>
      </c>
      <c r="M21" s="203"/>
      <c r="N21" s="203"/>
      <c r="O21" s="203">
        <v>2.2999999999999998</v>
      </c>
      <c r="P21" s="205">
        <f t="shared" ref="P21" si="8">(J21*70+K21*75+L21*25+M21*60+N21*120+O21*45)</f>
        <v>691.5</v>
      </c>
      <c r="T21" s="84"/>
    </row>
    <row r="22" spans="1:27" s="7" customFormat="1" ht="17.649999999999999" customHeight="1" thickBot="1">
      <c r="A22" s="165" t="s">
        <v>7</v>
      </c>
      <c r="B22" s="237"/>
      <c r="C22" s="148" t="s">
        <v>323</v>
      </c>
      <c r="D22" s="238"/>
      <c r="E22" s="149" t="s">
        <v>325</v>
      </c>
      <c r="F22" s="238"/>
      <c r="G22" s="250"/>
      <c r="H22" s="149" t="s">
        <v>142</v>
      </c>
      <c r="I22" s="217"/>
      <c r="J22" s="212"/>
      <c r="K22" s="212"/>
      <c r="L22" s="212"/>
      <c r="M22" s="212"/>
      <c r="N22" s="212"/>
      <c r="O22" s="212"/>
      <c r="P22" s="206" t="e">
        <v>#VALUE!</v>
      </c>
    </row>
    <row r="23" spans="1:27" ht="17.649999999999999" customHeight="1">
      <c r="A23" s="18">
        <f>A21+4</f>
        <v>44362</v>
      </c>
      <c r="B23" s="247" t="s">
        <v>185</v>
      </c>
      <c r="C23" s="150" t="s">
        <v>162</v>
      </c>
      <c r="D23" s="259" t="s">
        <v>128</v>
      </c>
      <c r="E23" s="21" t="s">
        <v>119</v>
      </c>
      <c r="F23" s="247" t="s">
        <v>49</v>
      </c>
      <c r="G23" s="248" t="s">
        <v>378</v>
      </c>
      <c r="H23" s="21" t="s">
        <v>411</v>
      </c>
      <c r="I23" s="249" t="s">
        <v>205</v>
      </c>
      <c r="J23" s="260">
        <v>5</v>
      </c>
      <c r="K23" s="258">
        <v>2</v>
      </c>
      <c r="L23" s="258">
        <v>1.6</v>
      </c>
      <c r="M23" s="258"/>
      <c r="N23" s="258">
        <v>1</v>
      </c>
      <c r="O23" s="258">
        <v>2</v>
      </c>
      <c r="P23" s="209">
        <f t="shared" ref="P23" si="9">(J23*70+K23*75+L23*25+M23*60+N23*120+O23*45)</f>
        <v>750</v>
      </c>
    </row>
    <row r="24" spans="1:27" ht="17.649999999999999" customHeight="1">
      <c r="A24" s="14" t="s">
        <v>18</v>
      </c>
      <c r="B24" s="236"/>
      <c r="C24" s="56" t="s">
        <v>331</v>
      </c>
      <c r="D24" s="251"/>
      <c r="E24" s="35" t="s">
        <v>120</v>
      </c>
      <c r="F24" s="236"/>
      <c r="G24" s="239"/>
      <c r="H24" s="35" t="s">
        <v>307</v>
      </c>
      <c r="I24" s="241"/>
      <c r="J24" s="213"/>
      <c r="K24" s="203"/>
      <c r="L24" s="203"/>
      <c r="M24" s="203"/>
      <c r="N24" s="203"/>
      <c r="O24" s="203"/>
      <c r="P24" s="205" t="e">
        <v>#VALUE!</v>
      </c>
    </row>
    <row r="25" spans="1:27" s="2" customFormat="1" ht="17.649999999999999" customHeight="1">
      <c r="A25" s="132">
        <f>A23+1</f>
        <v>44363</v>
      </c>
      <c r="B25" s="234" t="s">
        <v>36</v>
      </c>
      <c r="C25" s="89" t="s">
        <v>220</v>
      </c>
      <c r="D25" s="242" t="s">
        <v>103</v>
      </c>
      <c r="E25" s="89" t="s">
        <v>335</v>
      </c>
      <c r="F25" s="191" t="s">
        <v>48</v>
      </c>
      <c r="G25" s="191" t="s">
        <v>386</v>
      </c>
      <c r="H25" s="93" t="s">
        <v>230</v>
      </c>
      <c r="I25" s="243"/>
      <c r="J25" s="245">
        <v>5.5</v>
      </c>
      <c r="K25" s="207">
        <v>2.2000000000000002</v>
      </c>
      <c r="L25" s="207">
        <v>2</v>
      </c>
      <c r="M25" s="207"/>
      <c r="N25" s="207"/>
      <c r="O25" s="207">
        <v>2.1</v>
      </c>
      <c r="P25" s="208">
        <f t="shared" ref="P25" si="10">(J25*70+K25*75+L25*25+M25*60+N25*120+O25*45)</f>
        <v>694.5</v>
      </c>
      <c r="R25" s="75"/>
      <c r="S25" s="75"/>
      <c r="T25" s="75"/>
      <c r="U25" s="75"/>
      <c r="V25" s="75"/>
      <c r="W25" s="75"/>
      <c r="X25" s="75"/>
    </row>
    <row r="26" spans="1:27" s="2" customFormat="1" ht="17.649999999999999" customHeight="1" thickBot="1">
      <c r="A26" s="90" t="s">
        <v>19</v>
      </c>
      <c r="B26" s="255"/>
      <c r="C26" s="91" t="s">
        <v>334</v>
      </c>
      <c r="D26" s="192"/>
      <c r="E26" s="91" t="s">
        <v>336</v>
      </c>
      <c r="F26" s="192"/>
      <c r="G26" s="192"/>
      <c r="H26" s="91" t="s">
        <v>230</v>
      </c>
      <c r="I26" s="244"/>
      <c r="J26" s="246"/>
      <c r="K26" s="252"/>
      <c r="L26" s="252"/>
      <c r="M26" s="207"/>
      <c r="N26" s="252"/>
      <c r="O26" s="252"/>
      <c r="P26" s="208" t="e">
        <v>#VALUE!</v>
      </c>
      <c r="R26" s="75"/>
      <c r="S26" s="75"/>
      <c r="T26" s="75"/>
      <c r="U26" s="75"/>
      <c r="V26" s="75"/>
      <c r="W26" s="75"/>
      <c r="X26" s="75"/>
    </row>
    <row r="27" spans="1:27" s="2" customFormat="1" ht="17.649999999999999" customHeight="1">
      <c r="A27" s="133">
        <f>A25+1</f>
        <v>44364</v>
      </c>
      <c r="B27" s="256" t="s">
        <v>188</v>
      </c>
      <c r="C27" s="156" t="s">
        <v>340</v>
      </c>
      <c r="D27" s="195" t="s">
        <v>46</v>
      </c>
      <c r="E27" s="36" t="s">
        <v>226</v>
      </c>
      <c r="F27" s="237" t="s">
        <v>52</v>
      </c>
      <c r="G27" s="215" t="s">
        <v>379</v>
      </c>
      <c r="H27" s="21" t="s">
        <v>228</v>
      </c>
      <c r="I27" s="240" t="s">
        <v>99</v>
      </c>
      <c r="J27" s="203">
        <v>5.4</v>
      </c>
      <c r="K27" s="203">
        <v>1.8</v>
      </c>
      <c r="L27" s="203">
        <v>1.8</v>
      </c>
      <c r="M27" s="203">
        <v>1</v>
      </c>
      <c r="N27" s="203"/>
      <c r="O27" s="203">
        <v>2</v>
      </c>
      <c r="P27" s="205">
        <f t="shared" ref="P27" si="11">(J27*70+K27*75+L27*25+M27*60+N27*120+O27*45)</f>
        <v>708</v>
      </c>
    </row>
    <row r="28" spans="1:27" s="8" customFormat="1" ht="17.649999999999999" customHeight="1">
      <c r="A28" s="134" t="s">
        <v>20</v>
      </c>
      <c r="B28" s="257"/>
      <c r="C28" s="188" t="s">
        <v>341</v>
      </c>
      <c r="D28" s="236"/>
      <c r="E28" s="35" t="s">
        <v>333</v>
      </c>
      <c r="F28" s="236"/>
      <c r="G28" s="239"/>
      <c r="H28" s="35" t="s">
        <v>332</v>
      </c>
      <c r="I28" s="241"/>
      <c r="J28" s="203"/>
      <c r="K28" s="203"/>
      <c r="L28" s="203"/>
      <c r="M28" s="203"/>
      <c r="N28" s="203"/>
      <c r="O28" s="203"/>
      <c r="P28" s="205" t="e">
        <v>#VALUE!</v>
      </c>
    </row>
    <row r="29" spans="1:27" s="2" customFormat="1" ht="17.649999999999999" customHeight="1">
      <c r="A29" s="16">
        <f>A27+1</f>
        <v>44365</v>
      </c>
      <c r="B29" s="195" t="s">
        <v>8</v>
      </c>
      <c r="C29" s="154" t="s">
        <v>342</v>
      </c>
      <c r="D29" s="201" t="s">
        <v>47</v>
      </c>
      <c r="E29" s="36" t="s">
        <v>114</v>
      </c>
      <c r="F29" s="201" t="s">
        <v>103</v>
      </c>
      <c r="G29" s="215" t="s">
        <v>380</v>
      </c>
      <c r="H29" s="36" t="s">
        <v>144</v>
      </c>
      <c r="I29" s="261"/>
      <c r="J29" s="203">
        <v>5.5</v>
      </c>
      <c r="K29" s="203">
        <v>2</v>
      </c>
      <c r="L29" s="203">
        <v>1.8</v>
      </c>
      <c r="M29" s="203"/>
      <c r="N29" s="203"/>
      <c r="O29" s="203">
        <v>2.2999999999999998</v>
      </c>
      <c r="P29" s="205">
        <f t="shared" ref="P29" si="12">(J29*70+K29*75+L29*25+M29*60+N29*120+O29*45)</f>
        <v>683.5</v>
      </c>
    </row>
    <row r="30" spans="1:27" s="8" customFormat="1" ht="17.649999999999999" customHeight="1" thickBot="1">
      <c r="A30" s="17" t="s">
        <v>7</v>
      </c>
      <c r="B30" s="196"/>
      <c r="C30" s="58" t="s">
        <v>343</v>
      </c>
      <c r="D30" s="202"/>
      <c r="E30" s="25" t="s">
        <v>115</v>
      </c>
      <c r="F30" s="202"/>
      <c r="G30" s="216"/>
      <c r="H30" s="25" t="s">
        <v>163</v>
      </c>
      <c r="I30" s="263"/>
      <c r="J30" s="204"/>
      <c r="K30" s="204"/>
      <c r="L30" s="204"/>
      <c r="M30" s="204"/>
      <c r="N30" s="204"/>
      <c r="O30" s="204"/>
      <c r="P30" s="225" t="e">
        <v>#VALUE!</v>
      </c>
      <c r="S30" s="81"/>
      <c r="T30" s="81"/>
      <c r="U30" s="81"/>
      <c r="V30" s="81"/>
    </row>
    <row r="31" spans="1:27" s="2" customFormat="1" ht="17.649999999999999" customHeight="1">
      <c r="A31" s="15">
        <f>A29+3</f>
        <v>44368</v>
      </c>
      <c r="B31" s="237" t="s">
        <v>37</v>
      </c>
      <c r="C31" s="34" t="s">
        <v>344</v>
      </c>
      <c r="D31" s="237" t="s">
        <v>47</v>
      </c>
      <c r="E31" s="34" t="s">
        <v>117</v>
      </c>
      <c r="F31" s="237" t="s">
        <v>49</v>
      </c>
      <c r="G31" s="250" t="s">
        <v>387</v>
      </c>
      <c r="H31" s="166" t="s">
        <v>206</v>
      </c>
      <c r="I31" s="217" t="s">
        <v>50</v>
      </c>
      <c r="J31" s="254">
        <v>5.3</v>
      </c>
      <c r="K31" s="211">
        <v>2.2000000000000002</v>
      </c>
      <c r="L31" s="211">
        <v>1.6</v>
      </c>
      <c r="M31" s="211">
        <v>1</v>
      </c>
      <c r="N31" s="211"/>
      <c r="O31" s="211">
        <v>2</v>
      </c>
      <c r="P31" s="275">
        <f t="shared" ref="P31" si="13">(J31*70+K31*75+L31*25+M31*60+N31*120+O31*45)</f>
        <v>726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 s="9" customFormat="1" ht="17.649999999999999" customHeight="1">
      <c r="A32" s="19" t="s">
        <v>21</v>
      </c>
      <c r="B32" s="236"/>
      <c r="C32" s="35" t="s">
        <v>345</v>
      </c>
      <c r="D32" s="236"/>
      <c r="E32" s="35" t="s">
        <v>118</v>
      </c>
      <c r="F32" s="236"/>
      <c r="G32" s="239"/>
      <c r="H32" s="61" t="s">
        <v>207</v>
      </c>
      <c r="I32" s="218"/>
      <c r="J32" s="213"/>
      <c r="K32" s="203"/>
      <c r="L32" s="203"/>
      <c r="M32" s="203"/>
      <c r="N32" s="203"/>
      <c r="O32" s="203"/>
      <c r="P32" s="205" t="e">
        <v>#VALUE!</v>
      </c>
      <c r="R32" s="80"/>
      <c r="S32" s="80"/>
      <c r="T32" s="82"/>
      <c r="U32" s="265"/>
      <c r="V32" s="80"/>
      <c r="W32" s="80"/>
      <c r="X32" s="80"/>
      <c r="Y32" s="80"/>
      <c r="Z32" s="80"/>
      <c r="AA32" s="80"/>
    </row>
    <row r="33" spans="1:27" s="2" customFormat="1" ht="17.649999999999999" customHeight="1">
      <c r="A33" s="16">
        <f>A31+1</f>
        <v>44369</v>
      </c>
      <c r="B33" s="195" t="s">
        <v>185</v>
      </c>
      <c r="C33" s="73" t="s">
        <v>346</v>
      </c>
      <c r="D33" s="201" t="s">
        <v>97</v>
      </c>
      <c r="E33" s="34" t="s">
        <v>237</v>
      </c>
      <c r="F33" s="195" t="s">
        <v>49</v>
      </c>
      <c r="G33" s="215" t="s">
        <v>378</v>
      </c>
      <c r="H33" s="23" t="s">
        <v>355</v>
      </c>
      <c r="I33" s="240"/>
      <c r="J33" s="213">
        <v>5.5</v>
      </c>
      <c r="K33" s="203">
        <v>1.9</v>
      </c>
      <c r="L33" s="203">
        <v>2.1</v>
      </c>
      <c r="M33" s="203"/>
      <c r="N33" s="203"/>
      <c r="O33" s="203">
        <v>2.2000000000000002</v>
      </c>
      <c r="P33" s="205">
        <f t="shared" ref="P33" si="14">(J33*70+K33*75+L33*25+M33*60+N33*120+O33*45)</f>
        <v>679</v>
      </c>
      <c r="R33" s="75"/>
      <c r="S33" s="97"/>
      <c r="T33" s="277"/>
      <c r="U33" s="265"/>
      <c r="V33" s="75"/>
      <c r="W33" s="75"/>
      <c r="X33" s="75"/>
      <c r="Y33" s="75"/>
      <c r="Z33" s="75"/>
      <c r="AA33" s="75"/>
    </row>
    <row r="34" spans="1:27" s="8" customFormat="1" ht="17.649999999999999" customHeight="1">
      <c r="A34" s="14" t="s">
        <v>18</v>
      </c>
      <c r="B34" s="236"/>
      <c r="C34" s="61" t="s">
        <v>346</v>
      </c>
      <c r="D34" s="251"/>
      <c r="E34" s="35" t="s">
        <v>238</v>
      </c>
      <c r="F34" s="236"/>
      <c r="G34" s="239"/>
      <c r="H34" s="24" t="s">
        <v>354</v>
      </c>
      <c r="I34" s="241"/>
      <c r="J34" s="213"/>
      <c r="K34" s="203"/>
      <c r="L34" s="203"/>
      <c r="M34" s="203"/>
      <c r="N34" s="203"/>
      <c r="O34" s="203"/>
      <c r="P34" s="205" t="e">
        <v>#VALUE!</v>
      </c>
      <c r="R34" s="81"/>
      <c r="S34" s="34"/>
      <c r="T34" s="277"/>
      <c r="U34" s="265"/>
      <c r="V34" s="83"/>
      <c r="W34" s="264"/>
      <c r="X34" s="265"/>
      <c r="Y34" s="82"/>
      <c r="Z34" s="81"/>
      <c r="AA34" s="81"/>
    </row>
    <row r="35" spans="1:27" s="8" customFormat="1" ht="17.649999999999999" customHeight="1">
      <c r="A35" s="132">
        <f>A33+1</f>
        <v>44370</v>
      </c>
      <c r="B35" s="234" t="s">
        <v>36</v>
      </c>
      <c r="C35" s="89" t="s">
        <v>233</v>
      </c>
      <c r="D35" s="191" t="s">
        <v>49</v>
      </c>
      <c r="E35" s="156" t="s">
        <v>239</v>
      </c>
      <c r="F35" s="191" t="s">
        <v>128</v>
      </c>
      <c r="G35" s="191" t="s">
        <v>383</v>
      </c>
      <c r="H35" s="93" t="s">
        <v>148</v>
      </c>
      <c r="I35" s="243"/>
      <c r="J35" s="245">
        <v>5.5</v>
      </c>
      <c r="K35" s="207">
        <v>2.2000000000000002</v>
      </c>
      <c r="L35" s="207">
        <v>2</v>
      </c>
      <c r="M35" s="207"/>
      <c r="N35" s="207"/>
      <c r="O35" s="207">
        <v>2.2999999999999998</v>
      </c>
      <c r="P35" s="208">
        <f t="shared" ref="P35" si="15">(J35*70+K35*75+L35*25+M35*60+N35*120+O35*45)</f>
        <v>703.5</v>
      </c>
      <c r="R35" s="81"/>
      <c r="S35" s="34"/>
      <c r="T35" s="164"/>
      <c r="U35" s="265"/>
      <c r="V35" s="83"/>
      <c r="W35" s="264"/>
      <c r="X35" s="265"/>
      <c r="Y35" s="82"/>
      <c r="Z35" s="81"/>
      <c r="AA35" s="81"/>
    </row>
    <row r="36" spans="1:27" s="8" customFormat="1" ht="17.649999999999999" customHeight="1">
      <c r="A36" s="151" t="s">
        <v>19</v>
      </c>
      <c r="B36" s="235"/>
      <c r="C36" s="92" t="s">
        <v>338</v>
      </c>
      <c r="D36" s="242"/>
      <c r="E36" s="157" t="s">
        <v>337</v>
      </c>
      <c r="F36" s="242"/>
      <c r="G36" s="192"/>
      <c r="H36" s="92" t="s">
        <v>166</v>
      </c>
      <c r="I36" s="244"/>
      <c r="J36" s="246"/>
      <c r="K36" s="252"/>
      <c r="L36" s="252"/>
      <c r="M36" s="252"/>
      <c r="N36" s="252"/>
      <c r="O36" s="252"/>
      <c r="P36" s="253" t="e">
        <v>#VALUE!</v>
      </c>
      <c r="R36" s="81"/>
      <c r="S36" s="34"/>
      <c r="T36" s="164"/>
      <c r="U36" s="265"/>
      <c r="V36" s="83"/>
      <c r="W36" s="264"/>
      <c r="X36" s="265"/>
      <c r="Y36" s="82"/>
      <c r="Z36" s="81"/>
      <c r="AA36" s="81"/>
    </row>
    <row r="37" spans="1:27" s="2" customFormat="1" ht="17.649999999999999" customHeight="1">
      <c r="A37" s="178">
        <f>A35+1</f>
        <v>44371</v>
      </c>
      <c r="B37" s="195" t="s">
        <v>189</v>
      </c>
      <c r="C37" s="154" t="s">
        <v>164</v>
      </c>
      <c r="D37" s="201" t="s">
        <v>179</v>
      </c>
      <c r="E37" s="36" t="s">
        <v>353</v>
      </c>
      <c r="F37" s="201" t="s">
        <v>98</v>
      </c>
      <c r="G37" s="250" t="s">
        <v>377</v>
      </c>
      <c r="H37" s="36" t="s">
        <v>245</v>
      </c>
      <c r="I37" s="217" t="s">
        <v>50</v>
      </c>
      <c r="J37" s="203">
        <v>5.3</v>
      </c>
      <c r="K37" s="203">
        <v>2.2000000000000002</v>
      </c>
      <c r="L37" s="203">
        <v>2</v>
      </c>
      <c r="M37" s="203">
        <v>1</v>
      </c>
      <c r="N37" s="203"/>
      <c r="O37" s="203">
        <v>2.2000000000000002</v>
      </c>
      <c r="P37" s="205">
        <f t="shared" ref="P37" si="16">(J37*70+K37*75+L37*25+M37*60+N37*120+O37*45)</f>
        <v>745</v>
      </c>
      <c r="R37" s="75"/>
      <c r="S37" s="35"/>
      <c r="T37" s="84"/>
      <c r="U37" s="265"/>
      <c r="V37" s="85"/>
      <c r="W37" s="264"/>
      <c r="X37" s="265"/>
      <c r="Y37" s="84"/>
      <c r="Z37" s="75"/>
      <c r="AA37" s="75"/>
    </row>
    <row r="38" spans="1:27" s="8" customFormat="1" ht="17.649999999999999" customHeight="1">
      <c r="A38" s="134" t="s">
        <v>20</v>
      </c>
      <c r="B38" s="237"/>
      <c r="C38" s="181" t="s">
        <v>339</v>
      </c>
      <c r="D38" s="238"/>
      <c r="E38" s="149" t="s">
        <v>352</v>
      </c>
      <c r="F38" s="238"/>
      <c r="G38" s="250"/>
      <c r="H38" s="149" t="s">
        <v>347</v>
      </c>
      <c r="I38" s="218"/>
      <c r="J38" s="212"/>
      <c r="K38" s="212"/>
      <c r="L38" s="212"/>
      <c r="M38" s="212"/>
      <c r="N38" s="212"/>
      <c r="O38" s="212"/>
      <c r="P38" s="206" t="e">
        <v>#VALUE!</v>
      </c>
      <c r="S38" s="81"/>
      <c r="T38" s="81"/>
      <c r="U38" s="81"/>
      <c r="V38" s="81"/>
      <c r="W38" s="81"/>
      <c r="X38" s="81"/>
      <c r="Y38" s="81"/>
      <c r="Z38" s="81"/>
      <c r="AA38" s="81"/>
    </row>
    <row r="39" spans="1:27" s="2" customFormat="1" ht="17.649999999999999" customHeight="1">
      <c r="A39" s="171">
        <f>A37+1</f>
        <v>44372</v>
      </c>
      <c r="B39" s="195" t="s">
        <v>8</v>
      </c>
      <c r="C39" s="57" t="s">
        <v>348</v>
      </c>
      <c r="D39" s="201" t="s">
        <v>98</v>
      </c>
      <c r="E39" s="36" t="s">
        <v>243</v>
      </c>
      <c r="F39" s="237" t="s">
        <v>47</v>
      </c>
      <c r="G39" s="215" t="s">
        <v>381</v>
      </c>
      <c r="H39" s="36" t="s">
        <v>247</v>
      </c>
      <c r="I39" s="169"/>
      <c r="J39" s="213">
        <v>5.5</v>
      </c>
      <c r="K39" s="203">
        <v>1.8</v>
      </c>
      <c r="L39" s="203">
        <v>2</v>
      </c>
      <c r="M39" s="203"/>
      <c r="N39" s="203"/>
      <c r="O39" s="203">
        <v>2.2999999999999998</v>
      </c>
      <c r="P39" s="205">
        <f t="shared" ref="P39" si="17">(J39*70+K39*75+L39*25+M39*60+N39*120+O39*45)</f>
        <v>673.5</v>
      </c>
      <c r="R39" s="36"/>
      <c r="S39" s="195"/>
    </row>
    <row r="40" spans="1:27" s="8" customFormat="1" ht="17.649999999999999" customHeight="1" thickBot="1">
      <c r="A40" s="17" t="s">
        <v>7</v>
      </c>
      <c r="B40" s="196"/>
      <c r="C40" s="58" t="s">
        <v>349</v>
      </c>
      <c r="D40" s="238"/>
      <c r="E40" s="25" t="s">
        <v>350</v>
      </c>
      <c r="F40" s="236"/>
      <c r="G40" s="216"/>
      <c r="H40" s="25" t="s">
        <v>351</v>
      </c>
      <c r="I40" s="170"/>
      <c r="J40" s="213"/>
      <c r="K40" s="203"/>
      <c r="L40" s="203"/>
      <c r="M40" s="203"/>
      <c r="N40" s="203"/>
      <c r="O40" s="203"/>
      <c r="P40" s="206" t="e">
        <v>#VALUE!</v>
      </c>
      <c r="R40" s="35"/>
      <c r="S40" s="236"/>
    </row>
    <row r="41" spans="1:27" s="2" customFormat="1" ht="17.649999999999999" customHeight="1">
      <c r="A41" s="153">
        <f>A35+5</f>
        <v>44375</v>
      </c>
      <c r="B41" s="247" t="s">
        <v>37</v>
      </c>
      <c r="C41" s="21" t="s">
        <v>156</v>
      </c>
      <c r="D41" s="247" t="s">
        <v>47</v>
      </c>
      <c r="E41" s="21" t="s">
        <v>122</v>
      </c>
      <c r="F41" s="247" t="s">
        <v>46</v>
      </c>
      <c r="G41" s="248" t="s">
        <v>384</v>
      </c>
      <c r="H41" s="21" t="s">
        <v>413</v>
      </c>
      <c r="I41" s="249" t="s">
        <v>99</v>
      </c>
      <c r="J41" s="210">
        <v>5.2</v>
      </c>
      <c r="K41" s="210">
        <v>1.8</v>
      </c>
      <c r="L41" s="210">
        <v>1.8</v>
      </c>
      <c r="M41" s="210">
        <v>1</v>
      </c>
      <c r="N41" s="210"/>
      <c r="O41" s="210">
        <v>2</v>
      </c>
      <c r="P41" s="209">
        <f t="shared" ref="P41:P43" si="18">(J41*70+K41*75+L41*25+M41*60+N41*120+O41*45)</f>
        <v>694</v>
      </c>
    </row>
    <row r="42" spans="1:27" s="8" customFormat="1" ht="17.649999999999999" customHeight="1">
      <c r="A42" s="159" t="s">
        <v>21</v>
      </c>
      <c r="B42" s="236"/>
      <c r="C42" s="35" t="s">
        <v>356</v>
      </c>
      <c r="D42" s="236"/>
      <c r="E42" s="35" t="s">
        <v>123</v>
      </c>
      <c r="F42" s="236"/>
      <c r="G42" s="239"/>
      <c r="H42" s="35" t="s">
        <v>414</v>
      </c>
      <c r="I42" s="241"/>
      <c r="J42" s="211"/>
      <c r="K42" s="211"/>
      <c r="L42" s="211"/>
      <c r="M42" s="211"/>
      <c r="N42" s="211"/>
      <c r="O42" s="211"/>
      <c r="P42" s="205" t="e">
        <v>#VALUE!</v>
      </c>
    </row>
    <row r="43" spans="1:27" s="2" customFormat="1" ht="17.649999999999999" customHeight="1">
      <c r="A43" s="16">
        <f>A41+1</f>
        <v>44376</v>
      </c>
      <c r="B43" s="195" t="s">
        <v>185</v>
      </c>
      <c r="C43" s="36" t="s">
        <v>366</v>
      </c>
      <c r="D43" s="195" t="s">
        <v>46</v>
      </c>
      <c r="E43" s="36" t="s">
        <v>357</v>
      </c>
      <c r="F43" s="201" t="s">
        <v>49</v>
      </c>
      <c r="G43" s="215" t="s">
        <v>382</v>
      </c>
      <c r="H43" s="36" t="s">
        <v>415</v>
      </c>
      <c r="I43" s="240" t="s">
        <v>204</v>
      </c>
      <c r="J43" s="203">
        <v>5.0999999999999996</v>
      </c>
      <c r="K43" s="203">
        <v>1.8</v>
      </c>
      <c r="L43" s="203">
        <v>1.8</v>
      </c>
      <c r="M43" s="203"/>
      <c r="N43" s="203">
        <v>1</v>
      </c>
      <c r="O43" s="203">
        <v>2</v>
      </c>
      <c r="P43" s="205">
        <f t="shared" si="18"/>
        <v>747</v>
      </c>
    </row>
    <row r="44" spans="1:27" s="8" customFormat="1" ht="17.649999999999999" customHeight="1">
      <c r="A44" s="172" t="s">
        <v>132</v>
      </c>
      <c r="B44" s="236"/>
      <c r="C44" s="149" t="s">
        <v>367</v>
      </c>
      <c r="D44" s="237"/>
      <c r="E44" s="149" t="s">
        <v>358</v>
      </c>
      <c r="F44" s="238"/>
      <c r="G44" s="239"/>
      <c r="H44" s="149" t="s">
        <v>417</v>
      </c>
      <c r="I44" s="241"/>
      <c r="J44" s="212"/>
      <c r="K44" s="212"/>
      <c r="L44" s="212"/>
      <c r="M44" s="212"/>
      <c r="N44" s="212"/>
      <c r="O44" s="212"/>
      <c r="P44" s="206" t="e">
        <v>#VALUE!</v>
      </c>
    </row>
    <row r="45" spans="1:27" s="2" customFormat="1" ht="17.649999999999999" customHeight="1">
      <c r="A45" s="174">
        <f>A43+1</f>
        <v>44377</v>
      </c>
      <c r="B45" s="234" t="s">
        <v>36</v>
      </c>
      <c r="C45" s="93" t="s">
        <v>263</v>
      </c>
      <c r="D45" s="191" t="s">
        <v>49</v>
      </c>
      <c r="E45" s="182" t="s">
        <v>251</v>
      </c>
      <c r="F45" s="197" t="s">
        <v>51</v>
      </c>
      <c r="G45" s="191" t="s">
        <v>388</v>
      </c>
      <c r="H45" s="93" t="s">
        <v>139</v>
      </c>
      <c r="I45" s="175"/>
      <c r="J45" s="207">
        <v>5.4</v>
      </c>
      <c r="K45" s="207">
        <v>2.2000000000000002</v>
      </c>
      <c r="L45" s="207">
        <v>1.8</v>
      </c>
      <c r="M45" s="207"/>
      <c r="N45" s="207"/>
      <c r="O45" s="207">
        <v>2</v>
      </c>
      <c r="P45" s="208">
        <f t="shared" ref="P45" si="19">(J45*70+K45*75+L45*25+M45*60+N45*120+O45*45)</f>
        <v>678</v>
      </c>
    </row>
    <row r="46" spans="1:27" s="8" customFormat="1" ht="17.649999999999999" customHeight="1">
      <c r="A46" s="180" t="s">
        <v>184</v>
      </c>
      <c r="B46" s="235"/>
      <c r="C46" s="91" t="s">
        <v>365</v>
      </c>
      <c r="D46" s="192"/>
      <c r="E46" s="177" t="s">
        <v>360</v>
      </c>
      <c r="F46" s="198"/>
      <c r="G46" s="192"/>
      <c r="H46" s="91" t="s">
        <v>140</v>
      </c>
      <c r="I46" s="176"/>
      <c r="J46" s="207"/>
      <c r="K46" s="207"/>
      <c r="L46" s="207"/>
      <c r="M46" s="207"/>
      <c r="N46" s="207"/>
      <c r="O46" s="207"/>
      <c r="P46" s="208" t="e">
        <v>#VALUE!</v>
      </c>
    </row>
    <row r="47" spans="1:27" s="8" customFormat="1" ht="17.649999999999999" customHeight="1">
      <c r="A47" s="179">
        <f>A45+1</f>
        <v>44378</v>
      </c>
      <c r="B47" s="193" t="s">
        <v>180</v>
      </c>
      <c r="C47" s="183" t="s">
        <v>361</v>
      </c>
      <c r="D47" s="193" t="s">
        <v>51</v>
      </c>
      <c r="E47" s="183" t="s">
        <v>252</v>
      </c>
      <c r="F47" s="199" t="s">
        <v>49</v>
      </c>
      <c r="G47" s="214" t="s">
        <v>373</v>
      </c>
      <c r="H47" s="183" t="s">
        <v>256</v>
      </c>
      <c r="I47" s="217" t="s">
        <v>50</v>
      </c>
      <c r="J47" s="203">
        <v>5.4</v>
      </c>
      <c r="K47" s="203">
        <v>2</v>
      </c>
      <c r="L47" s="203">
        <v>1.9</v>
      </c>
      <c r="M47" s="203">
        <v>1</v>
      </c>
      <c r="N47" s="203"/>
      <c r="O47" s="203">
        <v>2.1</v>
      </c>
      <c r="P47" s="205">
        <f t="shared" ref="P47" si="20">(J47*70+K47*75+L47*25+M47*60+N47*120+O47*45)</f>
        <v>730</v>
      </c>
    </row>
    <row r="48" spans="1:27" s="8" customFormat="1" ht="17.649999999999999" customHeight="1">
      <c r="A48" s="134" t="s">
        <v>20</v>
      </c>
      <c r="B48" s="214"/>
      <c r="C48" s="163" t="s">
        <v>362</v>
      </c>
      <c r="D48" s="194"/>
      <c r="E48" s="163" t="s">
        <v>359</v>
      </c>
      <c r="F48" s="200"/>
      <c r="G48" s="214"/>
      <c r="H48" s="163" t="s">
        <v>308</v>
      </c>
      <c r="I48" s="218"/>
      <c r="J48" s="203"/>
      <c r="K48" s="203"/>
      <c r="L48" s="203"/>
      <c r="M48" s="203"/>
      <c r="N48" s="203"/>
      <c r="O48" s="203"/>
      <c r="P48" s="205" t="e">
        <v>#VALUE!</v>
      </c>
    </row>
    <row r="49" spans="1:17" s="8" customFormat="1" ht="17.649999999999999" customHeight="1">
      <c r="A49" s="173">
        <f>A47+1</f>
        <v>44379</v>
      </c>
      <c r="B49" s="195" t="s">
        <v>8</v>
      </c>
      <c r="C49" s="36" t="s">
        <v>363</v>
      </c>
      <c r="D49" s="195" t="s">
        <v>47</v>
      </c>
      <c r="E49" s="36" t="s">
        <v>254</v>
      </c>
      <c r="F49" s="201" t="s">
        <v>49</v>
      </c>
      <c r="G49" s="215" t="s">
        <v>376</v>
      </c>
      <c r="H49" s="36" t="s">
        <v>258</v>
      </c>
      <c r="I49" s="169"/>
      <c r="J49" s="203">
        <v>5.5</v>
      </c>
      <c r="K49" s="203">
        <v>1.9</v>
      </c>
      <c r="L49" s="203">
        <v>2</v>
      </c>
      <c r="M49" s="203"/>
      <c r="N49" s="203"/>
      <c r="O49" s="203">
        <v>2.2000000000000002</v>
      </c>
      <c r="P49" s="205">
        <f t="shared" ref="P49" si="21">(J49*70+K49*75+L49*25+M49*60+N49*120+O49*45)</f>
        <v>676.5</v>
      </c>
    </row>
    <row r="50" spans="1:17" s="8" customFormat="1" ht="17.649999999999999" customHeight="1" thickBot="1">
      <c r="A50" s="17" t="s">
        <v>7</v>
      </c>
      <c r="B50" s="196"/>
      <c r="C50" s="25" t="s">
        <v>364</v>
      </c>
      <c r="D50" s="196"/>
      <c r="E50" s="25" t="s">
        <v>255</v>
      </c>
      <c r="F50" s="202"/>
      <c r="G50" s="216"/>
      <c r="H50" s="25" t="s">
        <v>368</v>
      </c>
      <c r="I50" s="170"/>
      <c r="J50" s="204"/>
      <c r="K50" s="204"/>
      <c r="L50" s="204"/>
      <c r="M50" s="204"/>
      <c r="N50" s="204"/>
      <c r="O50" s="204"/>
      <c r="P50" s="225" t="e">
        <v>#VALUE!</v>
      </c>
    </row>
    <row r="51" spans="1:17" s="11" customFormat="1" ht="14.25" customHeight="1">
      <c r="A51" s="221" t="s">
        <v>22</v>
      </c>
      <c r="B51" s="222"/>
      <c r="C51" s="223" t="s">
        <v>23</v>
      </c>
      <c r="D51" s="223"/>
      <c r="E51" s="78" t="s">
        <v>24</v>
      </c>
      <c r="F51" s="223" t="s">
        <v>25</v>
      </c>
      <c r="G51" s="223"/>
      <c r="H51" s="78" t="s">
        <v>26</v>
      </c>
      <c r="I51" s="223" t="s">
        <v>27</v>
      </c>
      <c r="J51" s="223"/>
      <c r="K51" s="223"/>
      <c r="L51" s="223" t="s">
        <v>28</v>
      </c>
      <c r="M51" s="223"/>
      <c r="N51" s="223" t="s">
        <v>29</v>
      </c>
      <c r="O51" s="223"/>
      <c r="P51" s="224"/>
      <c r="Q51" s="10"/>
    </row>
    <row r="52" spans="1:17" s="12" customFormat="1" ht="14.65" customHeight="1">
      <c r="A52" s="228" t="s">
        <v>30</v>
      </c>
      <c r="B52" s="229"/>
      <c r="C52" s="219">
        <v>670</v>
      </c>
      <c r="D52" s="219" t="s">
        <v>31</v>
      </c>
      <c r="E52" s="77">
        <v>4.5</v>
      </c>
      <c r="F52" s="230">
        <v>2</v>
      </c>
      <c r="G52" s="230"/>
      <c r="H52" s="77">
        <v>1.5</v>
      </c>
      <c r="I52" s="219" t="s">
        <v>6</v>
      </c>
      <c r="J52" s="219"/>
      <c r="K52" s="219" t="s">
        <v>31</v>
      </c>
      <c r="L52" s="219" t="s">
        <v>6</v>
      </c>
      <c r="M52" s="219"/>
      <c r="N52" s="219">
        <v>2</v>
      </c>
      <c r="O52" s="219"/>
      <c r="P52" s="220"/>
      <c r="Q52" s="13"/>
    </row>
    <row r="53" spans="1:17" s="12" customFormat="1" ht="14.65" customHeight="1">
      <c r="A53" s="228" t="s">
        <v>32</v>
      </c>
      <c r="B53" s="229"/>
      <c r="C53" s="219">
        <v>770</v>
      </c>
      <c r="D53" s="219" t="s">
        <v>31</v>
      </c>
      <c r="E53" s="77">
        <v>5</v>
      </c>
      <c r="F53" s="230">
        <v>2</v>
      </c>
      <c r="G53" s="230"/>
      <c r="H53" s="77">
        <v>2</v>
      </c>
      <c r="I53" s="219" t="s">
        <v>6</v>
      </c>
      <c r="J53" s="219"/>
      <c r="K53" s="219" t="s">
        <v>31</v>
      </c>
      <c r="L53" s="219" t="s">
        <v>6</v>
      </c>
      <c r="M53" s="219"/>
      <c r="N53" s="219">
        <v>2.5</v>
      </c>
      <c r="O53" s="219"/>
      <c r="P53" s="220"/>
    </row>
    <row r="54" spans="1:17" s="12" customFormat="1" ht="14.65" hidden="1" customHeight="1" thickBot="1">
      <c r="A54" s="231" t="s">
        <v>35</v>
      </c>
      <c r="B54" s="232"/>
      <c r="C54" s="226">
        <v>860</v>
      </c>
      <c r="D54" s="226" t="s">
        <v>31</v>
      </c>
      <c r="E54" s="76">
        <v>5.5</v>
      </c>
      <c r="F54" s="233">
        <v>2.5</v>
      </c>
      <c r="G54" s="233"/>
      <c r="H54" s="76">
        <v>2</v>
      </c>
      <c r="I54" s="226" t="s">
        <v>6</v>
      </c>
      <c r="J54" s="226"/>
      <c r="K54" s="226" t="s">
        <v>31</v>
      </c>
      <c r="L54" s="226" t="s">
        <v>6</v>
      </c>
      <c r="M54" s="226"/>
      <c r="N54" s="226">
        <v>2.5</v>
      </c>
      <c r="O54" s="226"/>
      <c r="P54" s="227"/>
    </row>
    <row r="55" spans="1:17" s="12" customFormat="1" ht="14.65" customHeight="1">
      <c r="A55" s="190" t="s">
        <v>371</v>
      </c>
      <c r="B55" s="46"/>
      <c r="C55" s="47"/>
      <c r="D55" s="48"/>
      <c r="E55" s="48"/>
      <c r="F55" s="48"/>
      <c r="G55" s="47"/>
      <c r="H55" s="47"/>
      <c r="I55" s="48"/>
      <c r="J55" s="46"/>
      <c r="K55" s="46"/>
      <c r="L55" s="46"/>
      <c r="M55" s="46"/>
      <c r="N55" s="46"/>
      <c r="O55" s="49"/>
      <c r="P55" s="48"/>
      <c r="Q55" s="13"/>
    </row>
    <row r="56" spans="1:17" s="12" customFormat="1" ht="14.65" customHeight="1">
      <c r="A56" s="43" t="s">
        <v>33</v>
      </c>
      <c r="B56" s="50"/>
      <c r="C56" s="51"/>
      <c r="D56" s="50"/>
      <c r="E56" s="50"/>
      <c r="F56" s="50"/>
      <c r="G56" s="51"/>
      <c r="H56" s="51"/>
      <c r="I56" s="50"/>
      <c r="J56" s="50"/>
      <c r="K56" s="50"/>
      <c r="L56" s="50"/>
      <c r="M56" s="50"/>
      <c r="N56" s="50"/>
      <c r="O56" s="52"/>
      <c r="P56" s="50"/>
      <c r="Q56" s="13"/>
    </row>
    <row r="57" spans="1:17" ht="14.65" customHeight="1">
      <c r="A57" s="68" t="s">
        <v>41</v>
      </c>
      <c r="B57" s="50"/>
      <c r="C57" s="68" t="s">
        <v>40</v>
      </c>
      <c r="D57" s="50"/>
      <c r="E57" s="67" t="s">
        <v>39</v>
      </c>
      <c r="F57" s="50"/>
      <c r="G57" s="50"/>
      <c r="H57" s="50"/>
      <c r="I57" s="53" t="s">
        <v>34</v>
      </c>
      <c r="J57" s="50"/>
      <c r="K57" s="50"/>
      <c r="L57" s="50"/>
      <c r="M57" s="50"/>
      <c r="N57" s="50"/>
      <c r="O57" s="50"/>
      <c r="P57" s="50"/>
    </row>
    <row r="58" spans="1:17" ht="21" customHeight="1">
      <c r="A58" s="44"/>
      <c r="B58" s="50"/>
      <c r="C58" s="51"/>
      <c r="D58" s="50"/>
      <c r="E58" s="50"/>
      <c r="F58" s="50"/>
      <c r="G58" s="51"/>
      <c r="H58" s="51"/>
      <c r="I58" s="48"/>
      <c r="J58" s="50"/>
      <c r="K58" s="50"/>
      <c r="L58" s="50"/>
      <c r="M58" s="50"/>
      <c r="N58" s="50"/>
      <c r="O58" s="52"/>
      <c r="P58" s="50"/>
    </row>
    <row r="59" spans="1:17" ht="21" customHeight="1">
      <c r="A59" s="43"/>
      <c r="B59" s="50"/>
      <c r="C59" s="51"/>
      <c r="D59" s="54"/>
      <c r="E59" s="50"/>
      <c r="F59" s="50"/>
      <c r="G59" s="51"/>
      <c r="H59" s="51"/>
      <c r="I59" s="50"/>
      <c r="J59" s="50"/>
      <c r="K59" s="50"/>
      <c r="L59" s="50"/>
      <c r="M59" s="50"/>
      <c r="N59" s="50"/>
      <c r="O59" s="52"/>
      <c r="P59" s="50"/>
    </row>
    <row r="60" spans="1:17" ht="21" customHeight="1">
      <c r="A60" s="45"/>
      <c r="B60" s="38"/>
      <c r="C60" s="39"/>
      <c r="D60" s="37"/>
      <c r="E60" s="37"/>
      <c r="F60" s="37"/>
      <c r="G60" s="39"/>
      <c r="H60" s="39"/>
      <c r="I60" s="50"/>
      <c r="J60" s="40"/>
      <c r="K60" s="40"/>
      <c r="L60" s="40"/>
      <c r="M60" s="40"/>
      <c r="N60" s="40"/>
      <c r="O60" s="41"/>
      <c r="P60" s="42"/>
    </row>
    <row r="61" spans="1:17" ht="21" customHeight="1">
      <c r="F61" s="69"/>
    </row>
    <row r="67" s="1" customFormat="1" ht="21" customHeight="1"/>
    <row r="68" s="1" customFormat="1" ht="21" customHeight="1"/>
    <row r="69" s="1" customFormat="1" ht="21" customHeight="1"/>
    <row r="70" s="1" customFormat="1" ht="21" customHeight="1"/>
    <row r="71" s="1" customFormat="1" ht="21" customHeight="1"/>
  </sheetData>
  <sheetProtection selectLockedCells="1" selectUnlockedCells="1"/>
  <mergeCells count="310">
    <mergeCell ref="J35:J36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A1:P1"/>
    <mergeCell ref="B2:P2"/>
    <mergeCell ref="B3:P3"/>
    <mergeCell ref="C4:D4"/>
    <mergeCell ref="E4:F4"/>
    <mergeCell ref="P5:P6"/>
    <mergeCell ref="L5:L6"/>
    <mergeCell ref="M5:M6"/>
    <mergeCell ref="L7:L8"/>
    <mergeCell ref="M7:M8"/>
    <mergeCell ref="N7:N8"/>
    <mergeCell ref="O7:O8"/>
    <mergeCell ref="P7:P8"/>
    <mergeCell ref="B7:B8"/>
    <mergeCell ref="D7:D8"/>
    <mergeCell ref="F7:F8"/>
    <mergeCell ref="G7:G8"/>
    <mergeCell ref="I7:I8"/>
    <mergeCell ref="D5:D6"/>
    <mergeCell ref="F5:F6"/>
    <mergeCell ref="G5:G6"/>
    <mergeCell ref="N5:N6"/>
    <mergeCell ref="O5:O6"/>
    <mergeCell ref="J7:J8"/>
    <mergeCell ref="B9:B10"/>
    <mergeCell ref="D9:D10"/>
    <mergeCell ref="F9:F10"/>
    <mergeCell ref="G9:G10"/>
    <mergeCell ref="I9:I10"/>
    <mergeCell ref="K7:K8"/>
    <mergeCell ref="B5:B6"/>
    <mergeCell ref="I5:I6"/>
    <mergeCell ref="J5:J6"/>
    <mergeCell ref="K5:K6"/>
    <mergeCell ref="P9:P10"/>
    <mergeCell ref="J9:J10"/>
    <mergeCell ref="K9:K10"/>
    <mergeCell ref="L9:L10"/>
    <mergeCell ref="M9:M10"/>
    <mergeCell ref="N9:N10"/>
    <mergeCell ref="O9:O10"/>
    <mergeCell ref="N11:N12"/>
    <mergeCell ref="O11:O12"/>
    <mergeCell ref="P11:P12"/>
    <mergeCell ref="N13:N14"/>
    <mergeCell ref="O13:O14"/>
    <mergeCell ref="P13:P14"/>
    <mergeCell ref="B11:B12"/>
    <mergeCell ref="D11:D12"/>
    <mergeCell ref="F11:F12"/>
    <mergeCell ref="G11:G12"/>
    <mergeCell ref="I11:I12"/>
    <mergeCell ref="J11:J12"/>
    <mergeCell ref="K11:K12"/>
    <mergeCell ref="L11:L12"/>
    <mergeCell ref="M11:M12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B15:B16"/>
    <mergeCell ref="D15:D16"/>
    <mergeCell ref="F15:F16"/>
    <mergeCell ref="G15:G16"/>
    <mergeCell ref="I15:I16"/>
    <mergeCell ref="P15:P16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J15:J16"/>
    <mergeCell ref="K15:K16"/>
    <mergeCell ref="L15:L16"/>
    <mergeCell ref="M15:M16"/>
    <mergeCell ref="N15:N16"/>
    <mergeCell ref="O15:O16"/>
    <mergeCell ref="N17:N18"/>
    <mergeCell ref="O17:O18"/>
    <mergeCell ref="P17:P18"/>
    <mergeCell ref="N19:N20"/>
    <mergeCell ref="O19:O20"/>
    <mergeCell ref="P19:P20"/>
    <mergeCell ref="B21:B22"/>
    <mergeCell ref="D21:D22"/>
    <mergeCell ref="F21:F22"/>
    <mergeCell ref="G21:G22"/>
    <mergeCell ref="I21:I22"/>
    <mergeCell ref="P21:P22"/>
    <mergeCell ref="J21:J22"/>
    <mergeCell ref="K21:K22"/>
    <mergeCell ref="L21:L22"/>
    <mergeCell ref="M21:M22"/>
    <mergeCell ref="N21:N22"/>
    <mergeCell ref="O21:O22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J25:J26"/>
    <mergeCell ref="K25:K26"/>
    <mergeCell ref="L25:L26"/>
    <mergeCell ref="M25:M26"/>
    <mergeCell ref="N25:N26"/>
    <mergeCell ref="O25:O26"/>
    <mergeCell ref="P25:P26"/>
    <mergeCell ref="B27:B28"/>
    <mergeCell ref="D27:D28"/>
    <mergeCell ref="F27:F28"/>
    <mergeCell ref="G27:G28"/>
    <mergeCell ref="I27:I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J27:J28"/>
    <mergeCell ref="K27:K28"/>
    <mergeCell ref="L27:L28"/>
    <mergeCell ref="M27:M28"/>
    <mergeCell ref="N27:N28"/>
    <mergeCell ref="O27:O28"/>
    <mergeCell ref="N29:N30"/>
    <mergeCell ref="O29:O30"/>
    <mergeCell ref="P29:P30"/>
    <mergeCell ref="N31:N32"/>
    <mergeCell ref="O31:O32"/>
    <mergeCell ref="P31:P32"/>
    <mergeCell ref="B33:B34"/>
    <mergeCell ref="D33:D34"/>
    <mergeCell ref="F33:F34"/>
    <mergeCell ref="G33:G34"/>
    <mergeCell ref="I33:I34"/>
    <mergeCell ref="P33:P34"/>
    <mergeCell ref="J33:J34"/>
    <mergeCell ref="K33:K34"/>
    <mergeCell ref="L33:L34"/>
    <mergeCell ref="M33:M34"/>
    <mergeCell ref="N33:N34"/>
    <mergeCell ref="O33:O34"/>
    <mergeCell ref="B31:B32"/>
    <mergeCell ref="D31:D32"/>
    <mergeCell ref="F31:F32"/>
    <mergeCell ref="G31:G32"/>
    <mergeCell ref="I31:I32"/>
    <mergeCell ref="J31:J32"/>
    <mergeCell ref="K31:K32"/>
    <mergeCell ref="L31:L32"/>
    <mergeCell ref="M31:M32"/>
    <mergeCell ref="N37:N38"/>
    <mergeCell ref="O37:O38"/>
    <mergeCell ref="P37:P38"/>
    <mergeCell ref="B39:B40"/>
    <mergeCell ref="D39:D40"/>
    <mergeCell ref="F39:F40"/>
    <mergeCell ref="G39:G40"/>
    <mergeCell ref="J39:J40"/>
    <mergeCell ref="K39:K40"/>
    <mergeCell ref="L39:L40"/>
    <mergeCell ref="M39:M40"/>
    <mergeCell ref="N39:N40"/>
    <mergeCell ref="O39:O40"/>
    <mergeCell ref="P39:P40"/>
    <mergeCell ref="B37:B38"/>
    <mergeCell ref="D37:D38"/>
    <mergeCell ref="F37:F38"/>
    <mergeCell ref="G37:G38"/>
    <mergeCell ref="I37:I38"/>
    <mergeCell ref="J37:J38"/>
    <mergeCell ref="K37:K38"/>
    <mergeCell ref="L37:L38"/>
    <mergeCell ref="M37:M38"/>
    <mergeCell ref="B41:B42"/>
    <mergeCell ref="D41:D42"/>
    <mergeCell ref="F41:F42"/>
    <mergeCell ref="G41:G42"/>
    <mergeCell ref="I41:I42"/>
    <mergeCell ref="P41:P42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J41:J42"/>
    <mergeCell ref="K41:K42"/>
    <mergeCell ref="L41:L42"/>
    <mergeCell ref="M41:M42"/>
    <mergeCell ref="N41:N42"/>
    <mergeCell ref="O41:O42"/>
    <mergeCell ref="N43:N44"/>
    <mergeCell ref="O43:O44"/>
    <mergeCell ref="P43:P44"/>
    <mergeCell ref="L53:M53"/>
    <mergeCell ref="N53:P53"/>
    <mergeCell ref="U32:U33"/>
    <mergeCell ref="U34:U37"/>
    <mergeCell ref="W34:W37"/>
    <mergeCell ref="X34:X37"/>
    <mergeCell ref="A51:B51"/>
    <mergeCell ref="C51:D51"/>
    <mergeCell ref="F51:G51"/>
    <mergeCell ref="I51:K51"/>
    <mergeCell ref="L51:M51"/>
    <mergeCell ref="N51:P51"/>
    <mergeCell ref="N45:N46"/>
    <mergeCell ref="O45:O46"/>
    <mergeCell ref="P45:P46"/>
    <mergeCell ref="T33:T34"/>
    <mergeCell ref="B45:B46"/>
    <mergeCell ref="D45:D46"/>
    <mergeCell ref="F45:F46"/>
    <mergeCell ref="G45:G46"/>
    <mergeCell ref="J45:J46"/>
    <mergeCell ref="K45:K46"/>
    <mergeCell ref="L45:L46"/>
    <mergeCell ref="M45:M46"/>
    <mergeCell ref="S39:S40"/>
    <mergeCell ref="D25:D26"/>
    <mergeCell ref="F25:F26"/>
    <mergeCell ref="G25:G26"/>
    <mergeCell ref="I25:I26"/>
    <mergeCell ref="S5:S6"/>
    <mergeCell ref="S17:S18"/>
    <mergeCell ref="B25:B26"/>
    <mergeCell ref="A54:B54"/>
    <mergeCell ref="C54:D54"/>
    <mergeCell ref="F54:G54"/>
    <mergeCell ref="I54:K54"/>
    <mergeCell ref="L54:M54"/>
    <mergeCell ref="N54:P54"/>
    <mergeCell ref="A52:B52"/>
    <mergeCell ref="C52:D52"/>
    <mergeCell ref="F52:G52"/>
    <mergeCell ref="I52:K52"/>
    <mergeCell ref="L52:M52"/>
    <mergeCell ref="N52:P52"/>
    <mergeCell ref="A53:B53"/>
    <mergeCell ref="C53:D53"/>
    <mergeCell ref="F53:G53"/>
    <mergeCell ref="I53:K53"/>
    <mergeCell ref="N47:N48"/>
    <mergeCell ref="O47:O48"/>
    <mergeCell ref="P47:P48"/>
    <mergeCell ref="B49:B50"/>
    <mergeCell ref="D49:D50"/>
    <mergeCell ref="F49:F50"/>
    <mergeCell ref="G49:G50"/>
    <mergeCell ref="J49:J50"/>
    <mergeCell ref="K49:K50"/>
    <mergeCell ref="L49:L50"/>
    <mergeCell ref="M49:M50"/>
    <mergeCell ref="N49:N50"/>
    <mergeCell ref="O49:O50"/>
    <mergeCell ref="P49:P50"/>
    <mergeCell ref="B47:B48"/>
    <mergeCell ref="D47:D48"/>
    <mergeCell ref="F47:F48"/>
    <mergeCell ref="G47:G48"/>
    <mergeCell ref="I47:I48"/>
    <mergeCell ref="J47:J48"/>
    <mergeCell ref="K47:K48"/>
    <mergeCell ref="L47:L48"/>
    <mergeCell ref="M47:M48"/>
  </mergeCells>
  <phoneticPr fontId="38" type="noConversion"/>
  <conditionalFormatting sqref="H23:H24">
    <cfRule type="duplicateValues" dxfId="6" priority="4"/>
  </conditionalFormatting>
  <conditionalFormatting sqref="H35:H36">
    <cfRule type="duplicateValues" dxfId="5" priority="3"/>
  </conditionalFormatting>
  <conditionalFormatting sqref="H21:H22">
    <cfRule type="duplicateValues" dxfId="4" priority="2"/>
  </conditionalFormatting>
  <conditionalFormatting sqref="H27:H28">
    <cfRule type="duplicateValues" dxfId="3" priority="1"/>
  </conditionalFormatting>
  <printOptions horizontalCentered="1" verticalCentered="1"/>
  <pageMargins left="0" right="0" top="0.23622047244094491" bottom="0.15748031496062992" header="0.27559055118110237" footer="0.23622047244094491"/>
  <pageSetup paperSize="9" scale="83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62"/>
  <sheetViews>
    <sheetView tabSelected="1" view="pageBreakPreview" zoomScale="95" zoomScaleNormal="100" zoomScaleSheetLayoutView="95" workbookViewId="0">
      <selection activeCell="B38" sqref="B38"/>
    </sheetView>
  </sheetViews>
  <sheetFormatPr defaultColWidth="8.875" defaultRowHeight="21" customHeight="1"/>
  <cols>
    <col min="1" max="1" width="8.625" style="4" customWidth="1"/>
    <col min="2" max="2" width="32.5" style="137" customWidth="1"/>
    <col min="3" max="3" width="10.625" style="5" customWidth="1"/>
    <col min="4" max="4" width="25.625" style="1" customWidth="1"/>
    <col min="5" max="5" width="4.625" style="1" customWidth="1"/>
    <col min="6" max="6" width="25.625" style="1" customWidth="1"/>
    <col min="7" max="7" width="4.625" style="1" customWidth="1"/>
    <col min="8" max="8" width="13.25" style="1" customWidth="1"/>
    <col min="9" max="9" width="22.75" style="1" customWidth="1"/>
    <col min="10" max="10" width="5.75" style="1" customWidth="1"/>
    <col min="11" max="11" width="33.375" style="137" customWidth="1"/>
    <col min="12" max="14" width="4.625" style="1" customWidth="1"/>
    <col min="15" max="15" width="3.625" style="1" customWidth="1"/>
    <col min="16" max="16" width="3.375" style="1" customWidth="1"/>
    <col min="17" max="17" width="4.625" style="1" customWidth="1"/>
    <col min="18" max="18" width="6.5" style="6" customWidth="1"/>
    <col min="19" max="23" width="8.875" style="1" customWidth="1"/>
    <col min="24" max="16384" width="8.875" style="1"/>
  </cols>
  <sheetData>
    <row r="1" spans="1:35" s="2" customFormat="1" ht="30" customHeight="1" thickBot="1">
      <c r="A1" s="295" t="s">
        <v>181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1"/>
      <c r="T1" s="1"/>
      <c r="U1" s="1"/>
      <c r="V1" s="1"/>
      <c r="W1" s="1"/>
      <c r="X1" s="1"/>
      <c r="Y1" s="1"/>
    </row>
    <row r="2" spans="1:35" s="106" customFormat="1" ht="21" customHeight="1" thickBot="1">
      <c r="A2" s="28" t="s">
        <v>0</v>
      </c>
      <c r="B2" s="98" t="s">
        <v>53</v>
      </c>
      <c r="C2" s="29" t="s">
        <v>1</v>
      </c>
      <c r="D2" s="271" t="s">
        <v>2</v>
      </c>
      <c r="E2" s="272"/>
      <c r="F2" s="271" t="s">
        <v>3</v>
      </c>
      <c r="G2" s="273"/>
      <c r="H2" s="30" t="s">
        <v>4</v>
      </c>
      <c r="I2" s="31" t="s">
        <v>5</v>
      </c>
      <c r="J2" s="62" t="s">
        <v>54</v>
      </c>
      <c r="K2" s="99" t="s">
        <v>55</v>
      </c>
      <c r="L2" s="100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3" t="s">
        <v>16</v>
      </c>
      <c r="S2" s="69"/>
      <c r="T2" s="101"/>
      <c r="U2" s="102"/>
      <c r="V2" s="103"/>
      <c r="W2" s="102"/>
      <c r="X2" s="103"/>
      <c r="Y2" s="104"/>
      <c r="Z2" s="102"/>
      <c r="AA2" s="75"/>
      <c r="AB2" s="79"/>
      <c r="AC2" s="79"/>
      <c r="AD2" s="79"/>
      <c r="AE2" s="79"/>
      <c r="AF2" s="79"/>
      <c r="AG2" s="79"/>
      <c r="AH2" s="87"/>
      <c r="AI2" s="105"/>
    </row>
    <row r="3" spans="1:35" s="2" customFormat="1" ht="17.649999999999999" customHeight="1">
      <c r="A3" s="15">
        <v>44348</v>
      </c>
      <c r="B3" s="107" t="s">
        <v>167</v>
      </c>
      <c r="C3" s="195" t="s">
        <v>185</v>
      </c>
      <c r="D3" s="34" t="s">
        <v>107</v>
      </c>
      <c r="E3" s="195" t="s">
        <v>47</v>
      </c>
      <c r="F3" s="21" t="s">
        <v>190</v>
      </c>
      <c r="G3" s="195" t="s">
        <v>49</v>
      </c>
      <c r="H3" s="215" t="s">
        <v>372</v>
      </c>
      <c r="I3" s="160" t="s">
        <v>191</v>
      </c>
      <c r="J3" s="240" t="s">
        <v>204</v>
      </c>
      <c r="K3" s="107" t="s">
        <v>278</v>
      </c>
      <c r="L3" s="213">
        <v>5</v>
      </c>
      <c r="M3" s="203">
        <v>2</v>
      </c>
      <c r="N3" s="203">
        <v>1.6</v>
      </c>
      <c r="O3" s="203"/>
      <c r="P3" s="203">
        <v>1</v>
      </c>
      <c r="Q3" s="203">
        <v>2</v>
      </c>
      <c r="R3" s="205">
        <f t="shared" ref="R3" si="0">(L3*70+M3*75+N3*25+O3*60+P3*120+Q3*45)</f>
        <v>750</v>
      </c>
      <c r="T3" s="101"/>
      <c r="U3" s="82"/>
      <c r="V3" s="105"/>
      <c r="W3" s="105"/>
      <c r="X3" s="105"/>
      <c r="Y3" s="105"/>
    </row>
    <row r="4" spans="1:35" s="8" customFormat="1" ht="17.649999999999999" customHeight="1">
      <c r="A4" s="14" t="s">
        <v>56</v>
      </c>
      <c r="B4" s="109" t="s">
        <v>168</v>
      </c>
      <c r="C4" s="236"/>
      <c r="D4" s="35" t="s">
        <v>108</v>
      </c>
      <c r="E4" s="236"/>
      <c r="F4" s="35" t="s">
        <v>106</v>
      </c>
      <c r="G4" s="236"/>
      <c r="H4" s="239"/>
      <c r="I4" s="161" t="s">
        <v>192</v>
      </c>
      <c r="J4" s="241"/>
      <c r="K4" s="109" t="s">
        <v>279</v>
      </c>
      <c r="L4" s="213"/>
      <c r="M4" s="203"/>
      <c r="N4" s="203"/>
      <c r="O4" s="203"/>
      <c r="P4" s="203"/>
      <c r="Q4" s="203"/>
      <c r="R4" s="205" t="e">
        <v>#VALUE!</v>
      </c>
      <c r="T4" s="112"/>
      <c r="U4" s="101"/>
      <c r="V4" s="113"/>
      <c r="W4" s="265"/>
      <c r="X4" s="114"/>
      <c r="Y4" s="114"/>
    </row>
    <row r="5" spans="1:35" s="121" customFormat="1" ht="17.649999999999999" customHeight="1">
      <c r="A5" s="88">
        <f>A3+1</f>
        <v>44349</v>
      </c>
      <c r="B5" s="115" t="s">
        <v>389</v>
      </c>
      <c r="C5" s="191" t="s">
        <v>36</v>
      </c>
      <c r="D5" s="89" t="s">
        <v>409</v>
      </c>
      <c r="E5" s="191" t="s">
        <v>49</v>
      </c>
      <c r="F5" s="156" t="s">
        <v>196</v>
      </c>
      <c r="G5" s="191" t="s">
        <v>48</v>
      </c>
      <c r="H5" s="191" t="s">
        <v>383</v>
      </c>
      <c r="I5" s="93" t="s">
        <v>143</v>
      </c>
      <c r="J5" s="243"/>
      <c r="K5" s="116" t="s">
        <v>57</v>
      </c>
      <c r="L5" s="245">
        <v>5.4</v>
      </c>
      <c r="M5" s="207">
        <v>2.2000000000000002</v>
      </c>
      <c r="N5" s="207">
        <v>1.8</v>
      </c>
      <c r="O5" s="207"/>
      <c r="P5" s="207"/>
      <c r="Q5" s="207">
        <v>2.2000000000000002</v>
      </c>
      <c r="R5" s="208">
        <f t="shared" ref="R5" si="1">(L5*70+M5*75+N5*25+O5*60+P5*120+Q5*45)</f>
        <v>687</v>
      </c>
      <c r="S5" s="117"/>
      <c r="T5" s="118"/>
      <c r="U5" s="112"/>
      <c r="V5" s="119"/>
      <c r="W5" s="265"/>
      <c r="X5" s="120"/>
      <c r="Y5" s="120"/>
    </row>
    <row r="6" spans="1:35" s="127" customFormat="1" ht="17.649999999999999" customHeight="1">
      <c r="A6" s="90" t="s">
        <v>58</v>
      </c>
      <c r="B6" s="122" t="s">
        <v>59</v>
      </c>
      <c r="C6" s="192"/>
      <c r="D6" s="91" t="s">
        <v>410</v>
      </c>
      <c r="E6" s="192"/>
      <c r="F6" s="157" t="s">
        <v>197</v>
      </c>
      <c r="G6" s="192"/>
      <c r="H6" s="192"/>
      <c r="I6" s="91" t="s">
        <v>201</v>
      </c>
      <c r="J6" s="244"/>
      <c r="K6" s="122"/>
      <c r="L6" s="246"/>
      <c r="M6" s="252"/>
      <c r="N6" s="252"/>
      <c r="O6" s="207"/>
      <c r="P6" s="252"/>
      <c r="Q6" s="252"/>
      <c r="R6" s="208" t="e">
        <v>#VALUE!</v>
      </c>
      <c r="S6" s="123"/>
      <c r="T6" s="124"/>
      <c r="U6" s="125"/>
      <c r="V6" s="126"/>
      <c r="W6" s="126"/>
      <c r="X6" s="124"/>
      <c r="Y6" s="124"/>
    </row>
    <row r="7" spans="1:35" s="2" customFormat="1" ht="17.649999999999999" customHeight="1">
      <c r="A7" s="16">
        <f>A5+1</f>
        <v>44350</v>
      </c>
      <c r="B7" s="107" t="s">
        <v>177</v>
      </c>
      <c r="C7" s="195" t="s">
        <v>186</v>
      </c>
      <c r="D7" s="57" t="s">
        <v>105</v>
      </c>
      <c r="E7" s="201" t="s">
        <v>47</v>
      </c>
      <c r="F7" s="36" t="s">
        <v>198</v>
      </c>
      <c r="G7" s="201" t="s">
        <v>46</v>
      </c>
      <c r="H7" s="215" t="s">
        <v>373</v>
      </c>
      <c r="I7" s="36" t="s">
        <v>133</v>
      </c>
      <c r="J7" s="240" t="s">
        <v>99</v>
      </c>
      <c r="K7" s="110" t="s">
        <v>169</v>
      </c>
      <c r="L7" s="203">
        <v>5.3</v>
      </c>
      <c r="M7" s="203">
        <v>2.2999999999999998</v>
      </c>
      <c r="N7" s="203">
        <v>1.6</v>
      </c>
      <c r="O7" s="203">
        <v>1</v>
      </c>
      <c r="P7" s="203"/>
      <c r="Q7" s="203">
        <v>1.9</v>
      </c>
      <c r="R7" s="205">
        <f t="shared" ref="R7" si="2">(L7*70+M7*75+N7*25+O7*60+P7*120+Q7*45)</f>
        <v>729</v>
      </c>
      <c r="T7" s="105"/>
      <c r="U7" s="128"/>
      <c r="V7" s="112"/>
      <c r="W7" s="112"/>
      <c r="X7" s="105"/>
      <c r="Y7" s="105"/>
    </row>
    <row r="8" spans="1:35" s="9" customFormat="1" ht="17.649999999999999" customHeight="1">
      <c r="A8" s="14" t="s">
        <v>60</v>
      </c>
      <c r="B8" s="109" t="s">
        <v>178</v>
      </c>
      <c r="C8" s="236"/>
      <c r="D8" s="56" t="s">
        <v>193</v>
      </c>
      <c r="E8" s="251"/>
      <c r="F8" s="35" t="s">
        <v>199</v>
      </c>
      <c r="G8" s="251"/>
      <c r="H8" s="239"/>
      <c r="I8" s="35" t="s">
        <v>134</v>
      </c>
      <c r="J8" s="241"/>
      <c r="K8" s="109" t="s">
        <v>170</v>
      </c>
      <c r="L8" s="203"/>
      <c r="M8" s="203"/>
      <c r="N8" s="203"/>
      <c r="O8" s="203"/>
      <c r="P8" s="203"/>
      <c r="Q8" s="203"/>
      <c r="R8" s="205" t="e">
        <v>#VALUE!</v>
      </c>
      <c r="T8" s="129"/>
      <c r="U8" s="129"/>
      <c r="V8" s="129"/>
      <c r="W8" s="129"/>
      <c r="X8" s="129"/>
      <c r="Y8" s="129"/>
    </row>
    <row r="9" spans="1:35" s="2" customFormat="1" ht="17.649999999999999" customHeight="1">
      <c r="A9" s="16">
        <f>A7+1</f>
        <v>44351</v>
      </c>
      <c r="B9" s="107" t="s">
        <v>423</v>
      </c>
      <c r="C9" s="195" t="s">
        <v>8</v>
      </c>
      <c r="D9" s="55" t="s">
        <v>274</v>
      </c>
      <c r="E9" s="238" t="s">
        <v>98</v>
      </c>
      <c r="F9" s="34" t="s">
        <v>104</v>
      </c>
      <c r="G9" s="238" t="s">
        <v>129</v>
      </c>
      <c r="H9" s="215" t="s">
        <v>375</v>
      </c>
      <c r="I9" s="34" t="s">
        <v>202</v>
      </c>
      <c r="J9" s="261"/>
      <c r="K9" s="189" t="s">
        <v>394</v>
      </c>
      <c r="L9" s="203">
        <v>5.4</v>
      </c>
      <c r="M9" s="203">
        <v>2.2000000000000002</v>
      </c>
      <c r="N9" s="203">
        <v>2</v>
      </c>
      <c r="O9" s="203"/>
      <c r="P9" s="203"/>
      <c r="Q9" s="203">
        <v>2.2000000000000002</v>
      </c>
      <c r="R9" s="205">
        <f t="shared" ref="R9" si="3">(L9*70+M9*75+N9*25+O9*60+P9*120+Q9*45)</f>
        <v>692</v>
      </c>
      <c r="T9" s="101"/>
      <c r="U9" s="101"/>
      <c r="V9" s="75"/>
      <c r="W9" s="105"/>
      <c r="X9" s="105"/>
      <c r="Y9" s="105"/>
    </row>
    <row r="10" spans="1:35" s="8" customFormat="1" ht="17.649999999999999" customHeight="1" thickBot="1">
      <c r="A10" s="17" t="s">
        <v>61</v>
      </c>
      <c r="B10" s="108" t="s">
        <v>424</v>
      </c>
      <c r="C10" s="196"/>
      <c r="D10" s="58" t="s">
        <v>273</v>
      </c>
      <c r="E10" s="202"/>
      <c r="F10" s="25" t="s">
        <v>200</v>
      </c>
      <c r="G10" s="202"/>
      <c r="H10" s="216"/>
      <c r="I10" s="35" t="s">
        <v>203</v>
      </c>
      <c r="J10" s="263"/>
      <c r="K10" s="108" t="s">
        <v>395</v>
      </c>
      <c r="L10" s="212"/>
      <c r="M10" s="212"/>
      <c r="N10" s="212"/>
      <c r="O10" s="212"/>
      <c r="P10" s="212"/>
      <c r="Q10" s="212"/>
      <c r="R10" s="206" t="e">
        <v>#VALUE!</v>
      </c>
      <c r="T10" s="112"/>
      <c r="U10" s="112"/>
      <c r="V10" s="81"/>
      <c r="W10" s="105"/>
      <c r="X10" s="105"/>
      <c r="Y10" s="114"/>
    </row>
    <row r="11" spans="1:35" s="2" customFormat="1" ht="17.649999999999999" customHeight="1">
      <c r="A11" s="18">
        <f>A9+3</f>
        <v>44354</v>
      </c>
      <c r="B11" s="110" t="s">
        <v>62</v>
      </c>
      <c r="C11" s="247" t="s">
        <v>37</v>
      </c>
      <c r="D11" s="21" t="s">
        <v>194</v>
      </c>
      <c r="E11" s="195" t="s">
        <v>51</v>
      </c>
      <c r="F11" s="34" t="s">
        <v>208</v>
      </c>
      <c r="G11" s="247" t="s">
        <v>52</v>
      </c>
      <c r="H11" s="215" t="s">
        <v>384</v>
      </c>
      <c r="I11" s="60" t="s">
        <v>130</v>
      </c>
      <c r="J11" s="262" t="s">
        <v>50</v>
      </c>
      <c r="K11" s="110" t="s">
        <v>276</v>
      </c>
      <c r="L11" s="258">
        <v>5.5</v>
      </c>
      <c r="M11" s="258">
        <v>1.8</v>
      </c>
      <c r="N11" s="258">
        <v>2</v>
      </c>
      <c r="O11" s="258">
        <v>1</v>
      </c>
      <c r="P11" s="258"/>
      <c r="Q11" s="258">
        <v>2.2000000000000002</v>
      </c>
      <c r="R11" s="209">
        <f t="shared" ref="R11" si="4">(L11*70+M11*75+N11*25+O11*60+P11*120+Q11*45)</f>
        <v>729</v>
      </c>
      <c r="T11" s="94"/>
      <c r="U11" s="75"/>
      <c r="V11" s="75"/>
      <c r="W11" s="81"/>
      <c r="X11" s="114"/>
      <c r="Y11" s="105"/>
      <c r="Z11" s="75"/>
      <c r="AA11" s="75"/>
      <c r="AB11" s="75"/>
      <c r="AC11" s="75"/>
      <c r="AD11" s="75"/>
      <c r="AE11" s="75"/>
      <c r="AF11" s="75"/>
      <c r="AG11" s="75"/>
    </row>
    <row r="12" spans="1:35" s="2" customFormat="1" ht="17.649999999999999" customHeight="1">
      <c r="A12" s="14" t="s">
        <v>17</v>
      </c>
      <c r="B12" s="130" t="s">
        <v>64</v>
      </c>
      <c r="C12" s="236"/>
      <c r="D12" s="35" t="s">
        <v>195</v>
      </c>
      <c r="E12" s="236"/>
      <c r="F12" s="35" t="s">
        <v>209</v>
      </c>
      <c r="G12" s="236"/>
      <c r="H12" s="239"/>
      <c r="I12" s="56" t="s">
        <v>131</v>
      </c>
      <c r="J12" s="218"/>
      <c r="K12" s="109" t="s">
        <v>277</v>
      </c>
      <c r="L12" s="203"/>
      <c r="M12" s="203"/>
      <c r="N12" s="203"/>
      <c r="O12" s="203"/>
      <c r="P12" s="203"/>
      <c r="Q12" s="203"/>
      <c r="R12" s="205" t="e">
        <v>#VALUE!</v>
      </c>
      <c r="T12" s="105"/>
      <c r="U12" s="75"/>
      <c r="V12" s="75"/>
      <c r="W12" s="113"/>
      <c r="X12" s="114"/>
      <c r="Y12" s="105"/>
      <c r="Z12" s="75"/>
      <c r="AA12" s="75"/>
      <c r="AB12" s="75"/>
      <c r="AC12" s="75"/>
      <c r="AD12" s="75"/>
      <c r="AE12" s="75"/>
      <c r="AF12" s="75"/>
      <c r="AG12" s="75"/>
    </row>
    <row r="13" spans="1:35" s="2" customFormat="1" ht="17.649999999999999" customHeight="1">
      <c r="A13" s="15">
        <f>A11+1</f>
        <v>44355</v>
      </c>
      <c r="B13" s="107" t="s">
        <v>65</v>
      </c>
      <c r="C13" s="195" t="s">
        <v>185</v>
      </c>
      <c r="D13" s="155" t="s">
        <v>269</v>
      </c>
      <c r="E13" s="195" t="s">
        <v>49</v>
      </c>
      <c r="F13" s="59" t="s">
        <v>210</v>
      </c>
      <c r="G13" s="195" t="s">
        <v>49</v>
      </c>
      <c r="H13" s="215" t="s">
        <v>374</v>
      </c>
      <c r="I13" s="34" t="s">
        <v>135</v>
      </c>
      <c r="J13" s="240"/>
      <c r="K13" s="300" t="s">
        <v>396</v>
      </c>
      <c r="L13" s="213">
        <v>5.4</v>
      </c>
      <c r="M13" s="203">
        <v>2</v>
      </c>
      <c r="N13" s="203">
        <v>2</v>
      </c>
      <c r="O13" s="203"/>
      <c r="P13" s="203"/>
      <c r="Q13" s="203">
        <v>2.1</v>
      </c>
      <c r="R13" s="205">
        <f t="shared" ref="R13" si="5">(L13*70+M13*75+N13*25+O13*60+P13*120+Q13*45)</f>
        <v>672.5</v>
      </c>
      <c r="T13" s="101"/>
      <c r="U13" s="75"/>
      <c r="V13" s="75"/>
      <c r="W13" s="84"/>
      <c r="X13" s="105"/>
      <c r="Y13" s="105"/>
    </row>
    <row r="14" spans="1:35" s="8" customFormat="1" ht="17.649999999999999" customHeight="1">
      <c r="A14" s="14" t="s">
        <v>66</v>
      </c>
      <c r="B14" s="109" t="s">
        <v>67</v>
      </c>
      <c r="C14" s="236"/>
      <c r="D14" s="22" t="s">
        <v>270</v>
      </c>
      <c r="E14" s="236"/>
      <c r="F14" s="35" t="s">
        <v>211</v>
      </c>
      <c r="G14" s="236"/>
      <c r="H14" s="239"/>
      <c r="I14" s="35" t="s">
        <v>136</v>
      </c>
      <c r="J14" s="241"/>
      <c r="K14" s="109" t="s">
        <v>397</v>
      </c>
      <c r="L14" s="213"/>
      <c r="M14" s="203"/>
      <c r="N14" s="203"/>
      <c r="O14" s="203"/>
      <c r="P14" s="203"/>
      <c r="Q14" s="203"/>
      <c r="R14" s="205" t="e">
        <v>#VALUE!</v>
      </c>
      <c r="T14" s="112"/>
      <c r="U14" s="81"/>
      <c r="V14" s="81"/>
      <c r="W14" s="82"/>
      <c r="X14" s="105"/>
      <c r="Y14" s="114"/>
    </row>
    <row r="15" spans="1:35" s="121" customFormat="1" ht="17.649999999999999" customHeight="1">
      <c r="A15" s="88">
        <f>A13+1</f>
        <v>44356</v>
      </c>
      <c r="B15" s="115" t="s">
        <v>284</v>
      </c>
      <c r="C15" s="191" t="s">
        <v>36</v>
      </c>
      <c r="D15" s="89" t="s">
        <v>216</v>
      </c>
      <c r="E15" s="191" t="s">
        <v>49</v>
      </c>
      <c r="F15" s="158" t="s">
        <v>212</v>
      </c>
      <c r="G15" s="191" t="s">
        <v>128</v>
      </c>
      <c r="H15" s="191" t="s">
        <v>385</v>
      </c>
      <c r="I15" s="93" t="s">
        <v>137</v>
      </c>
      <c r="J15" s="243"/>
      <c r="K15" s="115" t="s">
        <v>57</v>
      </c>
      <c r="L15" s="245">
        <v>5.3</v>
      </c>
      <c r="M15" s="207">
        <v>2.2000000000000002</v>
      </c>
      <c r="N15" s="207">
        <v>2</v>
      </c>
      <c r="O15" s="207"/>
      <c r="P15" s="207"/>
      <c r="Q15" s="207">
        <v>2.2999999999999998</v>
      </c>
      <c r="R15" s="208">
        <f t="shared" ref="R15" si="6">(L15*70+M15*75+N15*25+O15*60+P15*120+Q15*45)</f>
        <v>689.5</v>
      </c>
      <c r="T15" s="120"/>
      <c r="U15" s="120"/>
      <c r="V15" s="119"/>
      <c r="W15" s="131"/>
      <c r="X15" s="119"/>
      <c r="Y15" s="120"/>
    </row>
    <row r="16" spans="1:35" s="127" customFormat="1" ht="17.649999999999999" customHeight="1">
      <c r="A16" s="90" t="s">
        <v>58</v>
      </c>
      <c r="B16" s="122" t="s">
        <v>285</v>
      </c>
      <c r="C16" s="192"/>
      <c r="D16" s="91" t="s">
        <v>217</v>
      </c>
      <c r="E16" s="192"/>
      <c r="F16" s="157" t="s">
        <v>213</v>
      </c>
      <c r="G16" s="192"/>
      <c r="H16" s="192"/>
      <c r="I16" s="91" t="s">
        <v>138</v>
      </c>
      <c r="J16" s="244"/>
      <c r="K16" s="122"/>
      <c r="L16" s="246"/>
      <c r="M16" s="252"/>
      <c r="N16" s="252"/>
      <c r="O16" s="207"/>
      <c r="P16" s="252"/>
      <c r="Q16" s="252"/>
      <c r="R16" s="208" t="e">
        <v>#VALUE!</v>
      </c>
      <c r="T16" s="124"/>
      <c r="U16" s="125"/>
      <c r="V16" s="126"/>
      <c r="W16" s="126"/>
      <c r="X16" s="124"/>
      <c r="Y16" s="124"/>
    </row>
    <row r="17" spans="1:33" s="2" customFormat="1" ht="17.649999999999999" customHeight="1">
      <c r="A17" s="16">
        <f>A15+1</f>
        <v>44357</v>
      </c>
      <c r="B17" s="107" t="s">
        <v>68</v>
      </c>
      <c r="C17" s="195" t="s">
        <v>187</v>
      </c>
      <c r="D17" s="59" t="s">
        <v>218</v>
      </c>
      <c r="E17" s="195" t="s">
        <v>47</v>
      </c>
      <c r="F17" s="36" t="s">
        <v>117</v>
      </c>
      <c r="G17" s="201" t="s">
        <v>49</v>
      </c>
      <c r="H17" s="215" t="s">
        <v>376</v>
      </c>
      <c r="I17" s="34" t="s">
        <v>214</v>
      </c>
      <c r="J17" s="240" t="s">
        <v>99</v>
      </c>
      <c r="K17" s="189" t="s">
        <v>398</v>
      </c>
      <c r="L17" s="203">
        <v>5.3</v>
      </c>
      <c r="M17" s="203">
        <v>2.1</v>
      </c>
      <c r="N17" s="203">
        <v>1.9</v>
      </c>
      <c r="O17" s="203">
        <v>1</v>
      </c>
      <c r="P17" s="203"/>
      <c r="Q17" s="203">
        <v>2</v>
      </c>
      <c r="R17" s="205">
        <f t="shared" ref="R17" si="7">(L17*70+M17*75+N17*25+O17*60+P17*120+Q17*45)</f>
        <v>726</v>
      </c>
      <c r="T17" s="101"/>
      <c r="U17" s="128"/>
      <c r="V17" s="112"/>
      <c r="W17" s="101"/>
      <c r="X17" s="105"/>
      <c r="Y17" s="105"/>
    </row>
    <row r="18" spans="1:33" s="9" customFormat="1" ht="17.649999999999999" customHeight="1">
      <c r="A18" s="14" t="s">
        <v>60</v>
      </c>
      <c r="B18" s="109" t="s">
        <v>69</v>
      </c>
      <c r="C18" s="236"/>
      <c r="D18" s="22" t="s">
        <v>219</v>
      </c>
      <c r="E18" s="236"/>
      <c r="F18" s="35" t="s">
        <v>118</v>
      </c>
      <c r="G18" s="251"/>
      <c r="H18" s="239"/>
      <c r="I18" s="27" t="s">
        <v>215</v>
      </c>
      <c r="J18" s="241"/>
      <c r="K18" s="130" t="s">
        <v>286</v>
      </c>
      <c r="L18" s="203"/>
      <c r="M18" s="203"/>
      <c r="N18" s="203"/>
      <c r="O18" s="203"/>
      <c r="P18" s="203"/>
      <c r="Q18" s="203"/>
      <c r="R18" s="205" t="e">
        <v>#VALUE!</v>
      </c>
      <c r="T18" s="112"/>
      <c r="U18" s="129"/>
      <c r="V18" s="129"/>
      <c r="W18" s="112"/>
      <c r="X18" s="129"/>
      <c r="Y18" s="129"/>
    </row>
    <row r="19" spans="1:33" s="2" customFormat="1" ht="17.649999999999999" customHeight="1">
      <c r="A19" s="16">
        <f>A17+1</f>
        <v>44358</v>
      </c>
      <c r="B19" s="107" t="s">
        <v>150</v>
      </c>
      <c r="C19" s="195" t="s">
        <v>8</v>
      </c>
      <c r="D19" s="73" t="s">
        <v>124</v>
      </c>
      <c r="E19" s="201" t="s">
        <v>47</v>
      </c>
      <c r="F19" s="36" t="s">
        <v>109</v>
      </c>
      <c r="G19" s="201" t="s">
        <v>49</v>
      </c>
      <c r="H19" s="215" t="s">
        <v>377</v>
      </c>
      <c r="I19" s="36" t="s">
        <v>141</v>
      </c>
      <c r="J19" s="261"/>
      <c r="K19" s="189" t="s">
        <v>399</v>
      </c>
      <c r="L19" s="203">
        <v>5.4</v>
      </c>
      <c r="M19" s="203">
        <v>2.2000000000000002</v>
      </c>
      <c r="N19" s="203">
        <v>1.8</v>
      </c>
      <c r="O19" s="203"/>
      <c r="P19" s="203"/>
      <c r="Q19" s="203">
        <v>2.2999999999999998</v>
      </c>
      <c r="R19" s="205">
        <f t="shared" ref="R19" si="8">(L19*70+M19*75+N19*25+O19*60+P19*120+Q19*45)</f>
        <v>691.5</v>
      </c>
      <c r="T19" s="101"/>
      <c r="U19" s="105"/>
      <c r="V19" s="105"/>
      <c r="W19" s="105"/>
      <c r="X19" s="101"/>
      <c r="Y19" s="105"/>
    </row>
    <row r="20" spans="1:33" s="8" customFormat="1" ht="17.649999999999999" customHeight="1" thickBot="1">
      <c r="A20" s="17" t="s">
        <v>70</v>
      </c>
      <c r="B20" s="108" t="s">
        <v>151</v>
      </c>
      <c r="C20" s="237"/>
      <c r="D20" s="148" t="s">
        <v>125</v>
      </c>
      <c r="E20" s="238"/>
      <c r="F20" s="149" t="s">
        <v>110</v>
      </c>
      <c r="G20" s="238"/>
      <c r="H20" s="250"/>
      <c r="I20" s="149" t="s">
        <v>142</v>
      </c>
      <c r="J20" s="217"/>
      <c r="K20" s="108" t="s">
        <v>400</v>
      </c>
      <c r="L20" s="212"/>
      <c r="M20" s="212"/>
      <c r="N20" s="212"/>
      <c r="O20" s="212"/>
      <c r="P20" s="212"/>
      <c r="Q20" s="212"/>
      <c r="R20" s="206" t="e">
        <v>#VALUE!</v>
      </c>
      <c r="T20" s="112"/>
      <c r="U20" s="81"/>
      <c r="V20" s="114"/>
      <c r="W20" s="114"/>
      <c r="X20" s="112"/>
      <c r="Y20" s="114"/>
    </row>
    <row r="21" spans="1:33" s="2" customFormat="1" ht="17.649999999999999" customHeight="1">
      <c r="A21" s="16">
        <f>A19+4</f>
        <v>44362</v>
      </c>
      <c r="B21" s="110" t="s">
        <v>282</v>
      </c>
      <c r="C21" s="247" t="s">
        <v>185</v>
      </c>
      <c r="D21" s="150" t="s">
        <v>112</v>
      </c>
      <c r="E21" s="259" t="s">
        <v>128</v>
      </c>
      <c r="F21" s="21" t="s">
        <v>119</v>
      </c>
      <c r="G21" s="247" t="s">
        <v>49</v>
      </c>
      <c r="H21" s="248" t="s">
        <v>378</v>
      </c>
      <c r="I21" s="296" t="s">
        <v>411</v>
      </c>
      <c r="J21" s="249" t="s">
        <v>205</v>
      </c>
      <c r="K21" s="110" t="s">
        <v>280</v>
      </c>
      <c r="L21" s="260">
        <v>5</v>
      </c>
      <c r="M21" s="258">
        <v>2</v>
      </c>
      <c r="N21" s="258">
        <v>1.6</v>
      </c>
      <c r="O21" s="258"/>
      <c r="P21" s="258">
        <v>1</v>
      </c>
      <c r="Q21" s="258">
        <v>2</v>
      </c>
      <c r="R21" s="209">
        <f t="shared" ref="R21" si="9">(L21*70+M21*75+N21*25+O21*60+P21*120+Q21*45)</f>
        <v>750</v>
      </c>
      <c r="T21" s="105"/>
      <c r="U21" s="112"/>
      <c r="V21" s="105"/>
      <c r="W21" s="105"/>
      <c r="X21" s="105"/>
      <c r="Y21" s="105"/>
    </row>
    <row r="22" spans="1:33" s="8" customFormat="1" ht="17.649999999999999" customHeight="1">
      <c r="A22" s="14" t="s">
        <v>66</v>
      </c>
      <c r="B22" s="130" t="s">
        <v>283</v>
      </c>
      <c r="C22" s="236"/>
      <c r="D22" s="56" t="s">
        <v>113</v>
      </c>
      <c r="E22" s="251"/>
      <c r="F22" s="35" t="s">
        <v>120</v>
      </c>
      <c r="G22" s="236"/>
      <c r="H22" s="239"/>
      <c r="I22" s="163" t="s">
        <v>412</v>
      </c>
      <c r="J22" s="241"/>
      <c r="K22" s="109" t="s">
        <v>281</v>
      </c>
      <c r="L22" s="213"/>
      <c r="M22" s="203"/>
      <c r="N22" s="203"/>
      <c r="O22" s="203"/>
      <c r="P22" s="203"/>
      <c r="Q22" s="203"/>
      <c r="R22" s="205" t="e">
        <v>#VALUE!</v>
      </c>
      <c r="T22" s="114"/>
      <c r="U22" s="101"/>
      <c r="V22" s="113"/>
      <c r="W22" s="265"/>
      <c r="X22" s="114"/>
      <c r="Y22" s="114"/>
    </row>
    <row r="23" spans="1:33" s="121" customFormat="1" ht="17.649999999999999" customHeight="1">
      <c r="A23" s="132">
        <f>A21+1</f>
        <v>44363</v>
      </c>
      <c r="B23" s="115" t="s">
        <v>100</v>
      </c>
      <c r="C23" s="234" t="s">
        <v>36</v>
      </c>
      <c r="D23" s="89" t="s">
        <v>220</v>
      </c>
      <c r="E23" s="242" t="s">
        <v>103</v>
      </c>
      <c r="F23" s="89" t="s">
        <v>224</v>
      </c>
      <c r="G23" s="191" t="s">
        <v>48</v>
      </c>
      <c r="H23" s="191" t="s">
        <v>386</v>
      </c>
      <c r="I23" s="93" t="s">
        <v>230</v>
      </c>
      <c r="J23" s="243"/>
      <c r="K23" s="115" t="s">
        <v>71</v>
      </c>
      <c r="L23" s="245">
        <v>5.5</v>
      </c>
      <c r="M23" s="207">
        <v>2.2000000000000002</v>
      </c>
      <c r="N23" s="207">
        <v>2</v>
      </c>
      <c r="O23" s="207"/>
      <c r="P23" s="207"/>
      <c r="Q23" s="207">
        <v>2.1</v>
      </c>
      <c r="R23" s="208">
        <f t="shared" ref="R23" si="10">(L23*70+M23*75+N23*25+O23*60+P23*120+Q23*45)</f>
        <v>694.5</v>
      </c>
      <c r="T23" s="120"/>
      <c r="U23" s="118"/>
      <c r="V23" s="119"/>
      <c r="W23" s="265"/>
      <c r="X23" s="120"/>
      <c r="Y23" s="120"/>
    </row>
    <row r="24" spans="1:33" s="127" customFormat="1" ht="17.649999999999999" customHeight="1">
      <c r="A24" s="90" t="s">
        <v>72</v>
      </c>
      <c r="B24" s="122" t="s">
        <v>101</v>
      </c>
      <c r="C24" s="255"/>
      <c r="D24" s="91" t="s">
        <v>221</v>
      </c>
      <c r="E24" s="192"/>
      <c r="F24" s="91" t="s">
        <v>225</v>
      </c>
      <c r="G24" s="192"/>
      <c r="H24" s="192"/>
      <c r="I24" s="91" t="s">
        <v>230</v>
      </c>
      <c r="J24" s="244"/>
      <c r="K24" s="122"/>
      <c r="L24" s="246"/>
      <c r="M24" s="252"/>
      <c r="N24" s="252"/>
      <c r="O24" s="207"/>
      <c r="P24" s="252"/>
      <c r="Q24" s="252"/>
      <c r="R24" s="208" t="e">
        <v>#VALUE!</v>
      </c>
      <c r="T24" s="124"/>
      <c r="U24" s="125"/>
      <c r="V24" s="126"/>
      <c r="W24" s="126"/>
      <c r="X24" s="124"/>
      <c r="Y24" s="124"/>
    </row>
    <row r="25" spans="1:33" s="2" customFormat="1" ht="17.649999999999999" customHeight="1">
      <c r="A25" s="133">
        <f>A23+1</f>
        <v>44364</v>
      </c>
      <c r="B25" s="110" t="s">
        <v>293</v>
      </c>
      <c r="C25" s="256" t="s">
        <v>188</v>
      </c>
      <c r="D25" s="156" t="s">
        <v>222</v>
      </c>
      <c r="E25" s="195" t="s">
        <v>46</v>
      </c>
      <c r="F25" s="36" t="s">
        <v>226</v>
      </c>
      <c r="G25" s="237" t="s">
        <v>52</v>
      </c>
      <c r="H25" s="215" t="s">
        <v>379</v>
      </c>
      <c r="I25" s="299" t="s">
        <v>228</v>
      </c>
      <c r="J25" s="240" t="s">
        <v>99</v>
      </c>
      <c r="K25" s="189" t="s">
        <v>407</v>
      </c>
      <c r="L25" s="203">
        <v>5.4</v>
      </c>
      <c r="M25" s="203">
        <v>1.8</v>
      </c>
      <c r="N25" s="203">
        <v>1.8</v>
      </c>
      <c r="O25" s="203">
        <v>1</v>
      </c>
      <c r="P25" s="203"/>
      <c r="Q25" s="203">
        <v>2</v>
      </c>
      <c r="R25" s="205">
        <f t="shared" ref="R25" si="11">(L25*70+M25*75+N25*25+O25*60+P25*120+Q25*45)</f>
        <v>708</v>
      </c>
      <c r="T25" s="105"/>
      <c r="U25" s="128"/>
      <c r="V25" s="112"/>
      <c r="W25" s="112"/>
      <c r="X25" s="105"/>
      <c r="Y25" s="105"/>
    </row>
    <row r="26" spans="1:33" s="9" customFormat="1" ht="17.649999999999999" customHeight="1">
      <c r="A26" s="171" t="s">
        <v>73</v>
      </c>
      <c r="B26" s="130" t="s">
        <v>294</v>
      </c>
      <c r="C26" s="257"/>
      <c r="D26" s="188" t="s">
        <v>223</v>
      </c>
      <c r="E26" s="236"/>
      <c r="F26" s="35" t="s">
        <v>227</v>
      </c>
      <c r="G26" s="236"/>
      <c r="H26" s="239"/>
      <c r="I26" s="163" t="s">
        <v>229</v>
      </c>
      <c r="J26" s="241"/>
      <c r="K26" s="130" t="s">
        <v>408</v>
      </c>
      <c r="L26" s="203"/>
      <c r="M26" s="203"/>
      <c r="N26" s="203"/>
      <c r="O26" s="203"/>
      <c r="P26" s="203"/>
      <c r="Q26" s="203"/>
      <c r="R26" s="205" t="e">
        <v>#VALUE!</v>
      </c>
      <c r="T26" s="101"/>
      <c r="U26" s="129"/>
      <c r="V26" s="101"/>
      <c r="W26" s="129"/>
      <c r="X26" s="129"/>
      <c r="Y26" s="129"/>
    </row>
    <row r="27" spans="1:33" s="2" customFormat="1" ht="17.649999999999999" customHeight="1">
      <c r="A27" s="16">
        <f>A25+1</f>
        <v>44365</v>
      </c>
      <c r="B27" s="107" t="s">
        <v>173</v>
      </c>
      <c r="C27" s="195" t="s">
        <v>8</v>
      </c>
      <c r="D27" s="154" t="s">
        <v>126</v>
      </c>
      <c r="E27" s="201" t="s">
        <v>47</v>
      </c>
      <c r="F27" s="36" t="s">
        <v>114</v>
      </c>
      <c r="G27" s="201" t="s">
        <v>103</v>
      </c>
      <c r="H27" s="215" t="s">
        <v>380</v>
      </c>
      <c r="I27" s="36" t="s">
        <v>144</v>
      </c>
      <c r="J27" s="261"/>
      <c r="K27" s="107" t="s">
        <v>295</v>
      </c>
      <c r="L27" s="203">
        <v>5.5</v>
      </c>
      <c r="M27" s="203">
        <v>2</v>
      </c>
      <c r="N27" s="203">
        <v>1.8</v>
      </c>
      <c r="O27" s="203"/>
      <c r="P27" s="203"/>
      <c r="Q27" s="203">
        <v>2.2999999999999998</v>
      </c>
      <c r="R27" s="205">
        <f t="shared" ref="R27" si="12">(L27*70+M27*75+N27*25+O27*60+P27*120+Q27*45)</f>
        <v>683.5</v>
      </c>
      <c r="T27" s="112"/>
      <c r="U27" s="105"/>
      <c r="V27" s="112"/>
      <c r="W27" s="105"/>
      <c r="X27" s="105"/>
      <c r="Y27" s="105"/>
    </row>
    <row r="28" spans="1:33" s="8" customFormat="1" ht="17.649999999999999" customHeight="1" thickBot="1">
      <c r="A28" s="17" t="s">
        <v>74</v>
      </c>
      <c r="B28" s="108" t="s">
        <v>174</v>
      </c>
      <c r="C28" s="196"/>
      <c r="D28" s="58" t="s">
        <v>127</v>
      </c>
      <c r="E28" s="202"/>
      <c r="F28" s="25" t="s">
        <v>115</v>
      </c>
      <c r="G28" s="202"/>
      <c r="H28" s="216"/>
      <c r="I28" s="25" t="s">
        <v>145</v>
      </c>
      <c r="J28" s="263"/>
      <c r="K28" s="108" t="s">
        <v>296</v>
      </c>
      <c r="L28" s="204"/>
      <c r="M28" s="204"/>
      <c r="N28" s="204"/>
      <c r="O28" s="204"/>
      <c r="P28" s="204"/>
      <c r="Q28" s="204"/>
      <c r="R28" s="225" t="e">
        <v>#VALUE!</v>
      </c>
      <c r="T28" s="112"/>
      <c r="U28" s="101"/>
      <c r="V28" s="114"/>
      <c r="W28" s="114"/>
      <c r="X28" s="114"/>
      <c r="Y28" s="114"/>
    </row>
    <row r="29" spans="1:33" s="2" customFormat="1" ht="17.649999999999999" customHeight="1">
      <c r="A29" s="15">
        <f>A27+3</f>
        <v>44368</v>
      </c>
      <c r="B29" s="110" t="s">
        <v>171</v>
      </c>
      <c r="C29" s="237" t="s">
        <v>37</v>
      </c>
      <c r="D29" s="34" t="s">
        <v>111</v>
      </c>
      <c r="E29" s="237" t="s">
        <v>47</v>
      </c>
      <c r="F29" s="34" t="s">
        <v>117</v>
      </c>
      <c r="G29" s="237" t="s">
        <v>49</v>
      </c>
      <c r="H29" s="250" t="s">
        <v>387</v>
      </c>
      <c r="I29" s="166" t="s">
        <v>206</v>
      </c>
      <c r="J29" s="217" t="s">
        <v>50</v>
      </c>
      <c r="K29" s="110" t="s">
        <v>154</v>
      </c>
      <c r="L29" s="254">
        <v>5.3</v>
      </c>
      <c r="M29" s="211">
        <v>2.2000000000000002</v>
      </c>
      <c r="N29" s="211">
        <v>1.6</v>
      </c>
      <c r="O29" s="211">
        <v>1</v>
      </c>
      <c r="P29" s="211"/>
      <c r="Q29" s="211">
        <v>2</v>
      </c>
      <c r="R29" s="275">
        <f t="shared" ref="R29" si="13">(L29*70+M29*75+N29*25+O29*60+P29*120+Q29*45)</f>
        <v>726</v>
      </c>
      <c r="T29" s="82"/>
      <c r="U29" s="113"/>
      <c r="V29" s="101"/>
      <c r="W29" s="105"/>
      <c r="X29" s="105"/>
      <c r="Y29" s="105"/>
      <c r="Z29" s="75"/>
      <c r="AA29" s="75"/>
      <c r="AB29" s="75"/>
      <c r="AC29" s="75"/>
      <c r="AD29" s="75"/>
      <c r="AE29" s="75"/>
      <c r="AF29" s="75"/>
      <c r="AG29" s="75"/>
    </row>
    <row r="30" spans="1:33" s="2" customFormat="1" ht="17.649999999999999" customHeight="1">
      <c r="A30" s="19" t="s">
        <v>75</v>
      </c>
      <c r="B30" s="109" t="s">
        <v>172</v>
      </c>
      <c r="C30" s="236"/>
      <c r="D30" s="35" t="s">
        <v>231</v>
      </c>
      <c r="E30" s="236"/>
      <c r="F30" s="35" t="s">
        <v>118</v>
      </c>
      <c r="G30" s="236"/>
      <c r="H30" s="239"/>
      <c r="I30" s="61" t="s">
        <v>207</v>
      </c>
      <c r="J30" s="218"/>
      <c r="K30" s="162" t="s">
        <v>155</v>
      </c>
      <c r="L30" s="213"/>
      <c r="M30" s="203"/>
      <c r="N30" s="203"/>
      <c r="O30" s="203"/>
      <c r="P30" s="203"/>
      <c r="Q30" s="203"/>
      <c r="R30" s="205" t="e">
        <v>#VALUE!</v>
      </c>
      <c r="T30" s="82"/>
      <c r="U30" s="101"/>
      <c r="V30" s="101"/>
      <c r="W30" s="105"/>
      <c r="X30" s="102"/>
      <c r="Y30" s="105"/>
      <c r="Z30" s="75"/>
      <c r="AA30" s="75"/>
      <c r="AB30" s="75"/>
      <c r="AC30" s="75"/>
      <c r="AD30" s="75"/>
      <c r="AE30" s="75"/>
      <c r="AF30" s="75"/>
      <c r="AG30" s="75"/>
    </row>
    <row r="31" spans="1:33" s="2" customFormat="1" ht="17.649999999999999" customHeight="1">
      <c r="A31" s="16">
        <f>A29+1</f>
        <v>44369</v>
      </c>
      <c r="B31" s="107" t="s">
        <v>152</v>
      </c>
      <c r="C31" s="195" t="s">
        <v>185</v>
      </c>
      <c r="D31" s="73" t="s">
        <v>116</v>
      </c>
      <c r="E31" s="201" t="s">
        <v>97</v>
      </c>
      <c r="F31" s="34" t="s">
        <v>237</v>
      </c>
      <c r="G31" s="195" t="s">
        <v>49</v>
      </c>
      <c r="H31" s="215" t="s">
        <v>378</v>
      </c>
      <c r="I31" s="23" t="s">
        <v>146</v>
      </c>
      <c r="J31" s="240"/>
      <c r="K31" s="189" t="s">
        <v>402</v>
      </c>
      <c r="L31" s="213">
        <v>5.5</v>
      </c>
      <c r="M31" s="203">
        <v>1.9</v>
      </c>
      <c r="N31" s="203">
        <v>2.1</v>
      </c>
      <c r="O31" s="203"/>
      <c r="P31" s="203"/>
      <c r="Q31" s="203">
        <v>2.2000000000000002</v>
      </c>
      <c r="R31" s="205">
        <f t="shared" ref="R31" si="14">(L31*70+M31*75+N31*25+O31*60+P31*120+Q31*45)</f>
        <v>679</v>
      </c>
      <c r="T31" s="105"/>
      <c r="U31" s="112"/>
      <c r="V31" s="112"/>
      <c r="W31" s="105"/>
      <c r="X31" s="105"/>
      <c r="Y31" s="105"/>
    </row>
    <row r="32" spans="1:33" s="8" customFormat="1" ht="17.649999999999999" customHeight="1">
      <c r="A32" s="14" t="s">
        <v>76</v>
      </c>
      <c r="B32" s="109" t="s">
        <v>153</v>
      </c>
      <c r="C32" s="236"/>
      <c r="D32" s="61" t="s">
        <v>232</v>
      </c>
      <c r="E32" s="251"/>
      <c r="F32" s="35" t="s">
        <v>238</v>
      </c>
      <c r="G32" s="236"/>
      <c r="H32" s="239"/>
      <c r="I32" s="24" t="s">
        <v>147</v>
      </c>
      <c r="J32" s="241"/>
      <c r="K32" s="109" t="s">
        <v>403</v>
      </c>
      <c r="L32" s="213"/>
      <c r="M32" s="203"/>
      <c r="N32" s="203"/>
      <c r="O32" s="203"/>
      <c r="P32" s="203"/>
      <c r="Q32" s="203"/>
      <c r="R32" s="205" t="e">
        <v>#VALUE!</v>
      </c>
      <c r="T32" s="114"/>
      <c r="U32" s="101"/>
      <c r="V32" s="113"/>
      <c r="W32" s="265"/>
      <c r="X32" s="114"/>
      <c r="Y32" s="114"/>
    </row>
    <row r="33" spans="1:25" s="121" customFormat="1" ht="17.649999999999999" customHeight="1">
      <c r="A33" s="132">
        <f>A31+1</f>
        <v>44370</v>
      </c>
      <c r="B33" s="115" t="s">
        <v>421</v>
      </c>
      <c r="C33" s="234" t="s">
        <v>36</v>
      </c>
      <c r="D33" s="89" t="s">
        <v>233</v>
      </c>
      <c r="E33" s="191" t="s">
        <v>49</v>
      </c>
      <c r="F33" s="156" t="s">
        <v>239</v>
      </c>
      <c r="G33" s="191" t="s">
        <v>128</v>
      </c>
      <c r="H33" s="191" t="s">
        <v>383</v>
      </c>
      <c r="I33" s="93" t="s">
        <v>148</v>
      </c>
      <c r="J33" s="243"/>
      <c r="K33" s="115" t="s">
        <v>77</v>
      </c>
      <c r="L33" s="245">
        <v>5.5</v>
      </c>
      <c r="M33" s="207">
        <v>2.2000000000000002</v>
      </c>
      <c r="N33" s="207">
        <v>2</v>
      </c>
      <c r="O33" s="207"/>
      <c r="P33" s="207"/>
      <c r="Q33" s="207">
        <v>2.2999999999999998</v>
      </c>
      <c r="R33" s="208">
        <f t="shared" ref="R33" si="15">(L33*70+M33*75+N33*25+O33*60+P33*120+Q33*45)</f>
        <v>703.5</v>
      </c>
      <c r="T33" s="120"/>
      <c r="U33" s="112"/>
      <c r="V33" s="101"/>
      <c r="W33" s="265"/>
      <c r="X33" s="120"/>
      <c r="Y33" s="120"/>
    </row>
    <row r="34" spans="1:25" s="127" customFormat="1" ht="17.649999999999999" customHeight="1">
      <c r="A34" s="151" t="s">
        <v>78</v>
      </c>
      <c r="B34" s="152" t="s">
        <v>422</v>
      </c>
      <c r="C34" s="235"/>
      <c r="D34" s="92" t="s">
        <v>234</v>
      </c>
      <c r="E34" s="242"/>
      <c r="F34" s="157" t="s">
        <v>240</v>
      </c>
      <c r="G34" s="242"/>
      <c r="H34" s="192"/>
      <c r="I34" s="92" t="s">
        <v>149</v>
      </c>
      <c r="J34" s="244"/>
      <c r="K34" s="152"/>
      <c r="L34" s="246"/>
      <c r="M34" s="252"/>
      <c r="N34" s="252"/>
      <c r="O34" s="252"/>
      <c r="P34" s="252"/>
      <c r="Q34" s="252"/>
      <c r="R34" s="253" t="e">
        <v>#VALUE!</v>
      </c>
      <c r="T34" s="124"/>
      <c r="U34" s="125"/>
      <c r="V34" s="112"/>
      <c r="W34" s="126"/>
      <c r="X34" s="124"/>
      <c r="Y34" s="124"/>
    </row>
    <row r="35" spans="1:25" s="127" customFormat="1" ht="17.649999999999999" customHeight="1">
      <c r="A35" s="178">
        <f>A33+1</f>
        <v>44371</v>
      </c>
      <c r="B35" s="189" t="s">
        <v>392</v>
      </c>
      <c r="C35" s="195" t="s">
        <v>189</v>
      </c>
      <c r="D35" s="154" t="s">
        <v>235</v>
      </c>
      <c r="E35" s="201" t="s">
        <v>179</v>
      </c>
      <c r="F35" s="36" t="s">
        <v>241</v>
      </c>
      <c r="G35" s="201" t="s">
        <v>98</v>
      </c>
      <c r="H35" s="250" t="s">
        <v>377</v>
      </c>
      <c r="I35" s="36" t="s">
        <v>245</v>
      </c>
      <c r="J35" s="217" t="s">
        <v>50</v>
      </c>
      <c r="K35" s="189" t="s">
        <v>401</v>
      </c>
      <c r="L35" s="203">
        <v>5.3</v>
      </c>
      <c r="M35" s="203">
        <v>2.2000000000000002</v>
      </c>
      <c r="N35" s="203">
        <v>2</v>
      </c>
      <c r="O35" s="203">
        <v>1</v>
      </c>
      <c r="P35" s="203"/>
      <c r="Q35" s="203">
        <v>2.2000000000000002</v>
      </c>
      <c r="R35" s="205">
        <f t="shared" ref="R35" si="16">(L35*70+M35*75+N35*25+O35*60+P35*120+Q35*45)</f>
        <v>745</v>
      </c>
      <c r="T35" s="124"/>
      <c r="U35" s="125"/>
      <c r="V35" s="112"/>
      <c r="W35" s="126"/>
      <c r="X35" s="124"/>
      <c r="Y35" s="124"/>
    </row>
    <row r="36" spans="1:25" s="127" customFormat="1" ht="17.649999999999999" customHeight="1">
      <c r="A36" s="134" t="s">
        <v>20</v>
      </c>
      <c r="B36" s="185" t="s">
        <v>393</v>
      </c>
      <c r="C36" s="237"/>
      <c r="D36" s="181" t="s">
        <v>236</v>
      </c>
      <c r="E36" s="238"/>
      <c r="F36" s="149" t="s">
        <v>242</v>
      </c>
      <c r="G36" s="238"/>
      <c r="H36" s="250"/>
      <c r="I36" s="149" t="s">
        <v>246</v>
      </c>
      <c r="J36" s="218"/>
      <c r="K36" s="109" t="s">
        <v>406</v>
      </c>
      <c r="L36" s="212"/>
      <c r="M36" s="212"/>
      <c r="N36" s="212"/>
      <c r="O36" s="212"/>
      <c r="P36" s="212"/>
      <c r="Q36" s="212"/>
      <c r="R36" s="206" t="e">
        <v>#VALUE!</v>
      </c>
      <c r="T36" s="124"/>
      <c r="U36" s="125"/>
      <c r="V36" s="112"/>
      <c r="W36" s="126"/>
      <c r="X36" s="124"/>
      <c r="Y36" s="124"/>
    </row>
    <row r="37" spans="1:25" s="127" customFormat="1" ht="17.649999999999999" customHeight="1">
      <c r="A37" s="171">
        <f>A35+1</f>
        <v>44372</v>
      </c>
      <c r="B37" s="189" t="s">
        <v>301</v>
      </c>
      <c r="C37" s="195" t="s">
        <v>8</v>
      </c>
      <c r="D37" s="57" t="s">
        <v>267</v>
      </c>
      <c r="E37" s="201" t="s">
        <v>98</v>
      </c>
      <c r="F37" s="36" t="s">
        <v>243</v>
      </c>
      <c r="G37" s="237" t="s">
        <v>47</v>
      </c>
      <c r="H37" s="215" t="s">
        <v>381</v>
      </c>
      <c r="I37" s="36" t="s">
        <v>247</v>
      </c>
      <c r="J37" s="169"/>
      <c r="K37" s="185" t="s">
        <v>287</v>
      </c>
      <c r="L37" s="213">
        <v>5.5</v>
      </c>
      <c r="M37" s="203">
        <v>1.8</v>
      </c>
      <c r="N37" s="203">
        <v>2</v>
      </c>
      <c r="O37" s="203"/>
      <c r="P37" s="203"/>
      <c r="Q37" s="203">
        <v>2.2999999999999998</v>
      </c>
      <c r="R37" s="205">
        <f t="shared" ref="R37" si="17">(L37*70+M37*75+N37*25+O37*60+P37*120+Q37*45)</f>
        <v>673.5</v>
      </c>
      <c r="T37" s="124"/>
      <c r="U37" s="125"/>
      <c r="V37" s="112"/>
      <c r="W37" s="126"/>
      <c r="X37" s="124"/>
      <c r="Y37" s="124"/>
    </row>
    <row r="38" spans="1:25" s="127" customFormat="1" ht="17.649999999999999" customHeight="1" thickBot="1">
      <c r="A38" s="186" t="s">
        <v>7</v>
      </c>
      <c r="B38" s="185" t="s">
        <v>302</v>
      </c>
      <c r="C38" s="196"/>
      <c r="D38" s="58" t="s">
        <v>268</v>
      </c>
      <c r="E38" s="238"/>
      <c r="F38" s="25" t="s">
        <v>244</v>
      </c>
      <c r="G38" s="236"/>
      <c r="H38" s="216"/>
      <c r="I38" s="25" t="s">
        <v>248</v>
      </c>
      <c r="J38" s="170"/>
      <c r="K38" s="185" t="s">
        <v>288</v>
      </c>
      <c r="L38" s="213"/>
      <c r="M38" s="203"/>
      <c r="N38" s="203"/>
      <c r="O38" s="203"/>
      <c r="P38" s="203"/>
      <c r="Q38" s="203"/>
      <c r="R38" s="206" t="e">
        <v>#VALUE!</v>
      </c>
      <c r="T38" s="124"/>
      <c r="U38" s="125"/>
      <c r="V38" s="112"/>
      <c r="W38" s="126"/>
      <c r="X38" s="124"/>
      <c r="Y38" s="124"/>
    </row>
    <row r="39" spans="1:25" s="2" customFormat="1" ht="17.649999999999999" customHeight="1">
      <c r="A39" s="153">
        <f>A33+5</f>
        <v>44375</v>
      </c>
      <c r="B39" s="111" t="s">
        <v>291</v>
      </c>
      <c r="C39" s="247" t="s">
        <v>37</v>
      </c>
      <c r="D39" s="21" t="s">
        <v>260</v>
      </c>
      <c r="E39" s="247" t="s">
        <v>47</v>
      </c>
      <c r="F39" s="21" t="s">
        <v>122</v>
      </c>
      <c r="G39" s="247" t="s">
        <v>46</v>
      </c>
      <c r="H39" s="248" t="s">
        <v>384</v>
      </c>
      <c r="I39" s="296" t="s">
        <v>413</v>
      </c>
      <c r="J39" s="249" t="s">
        <v>99</v>
      </c>
      <c r="K39" s="298" t="s">
        <v>404</v>
      </c>
      <c r="L39" s="210">
        <v>5.2</v>
      </c>
      <c r="M39" s="210">
        <v>1.8</v>
      </c>
      <c r="N39" s="210">
        <v>1.8</v>
      </c>
      <c r="O39" s="210">
        <v>1</v>
      </c>
      <c r="P39" s="210"/>
      <c r="Q39" s="210">
        <v>2</v>
      </c>
      <c r="R39" s="209">
        <f t="shared" ref="R39:R41" si="18">(L39*70+M39*75+N39*25+O39*60+P39*120+Q39*45)</f>
        <v>694</v>
      </c>
      <c r="T39" s="105"/>
      <c r="U39" s="128"/>
      <c r="V39" s="112"/>
      <c r="W39" s="112"/>
      <c r="X39" s="105"/>
      <c r="Y39" s="105"/>
    </row>
    <row r="40" spans="1:25" s="9" customFormat="1" ht="17.649999999999999" customHeight="1">
      <c r="A40" s="159" t="s">
        <v>21</v>
      </c>
      <c r="B40" s="109" t="s">
        <v>292</v>
      </c>
      <c r="C40" s="236"/>
      <c r="D40" s="35" t="s">
        <v>261</v>
      </c>
      <c r="E40" s="236"/>
      <c r="F40" s="35" t="s">
        <v>123</v>
      </c>
      <c r="G40" s="236"/>
      <c r="H40" s="239"/>
      <c r="I40" s="163" t="s">
        <v>414</v>
      </c>
      <c r="J40" s="241"/>
      <c r="K40" s="109" t="s">
        <v>405</v>
      </c>
      <c r="L40" s="211"/>
      <c r="M40" s="211"/>
      <c r="N40" s="211"/>
      <c r="O40" s="211"/>
      <c r="P40" s="211"/>
      <c r="Q40" s="211"/>
      <c r="R40" s="205" t="e">
        <v>#VALUE!</v>
      </c>
      <c r="T40" s="101"/>
      <c r="U40" s="129"/>
      <c r="V40" s="129"/>
      <c r="W40" s="129"/>
      <c r="X40" s="129"/>
      <c r="Y40" s="129"/>
    </row>
    <row r="41" spans="1:25" s="2" customFormat="1" ht="17.649999999999999" customHeight="1">
      <c r="A41" s="16">
        <f>A39+1</f>
        <v>44376</v>
      </c>
      <c r="B41" s="107" t="s">
        <v>175</v>
      </c>
      <c r="C41" s="195" t="s">
        <v>185</v>
      </c>
      <c r="D41" s="36" t="s">
        <v>121</v>
      </c>
      <c r="E41" s="195" t="s">
        <v>46</v>
      </c>
      <c r="F41" s="36" t="s">
        <v>249</v>
      </c>
      <c r="G41" s="201" t="s">
        <v>49</v>
      </c>
      <c r="H41" s="215" t="s">
        <v>382</v>
      </c>
      <c r="I41" s="183" t="s">
        <v>416</v>
      </c>
      <c r="J41" s="240" t="s">
        <v>204</v>
      </c>
      <c r="K41" s="107" t="s">
        <v>299</v>
      </c>
      <c r="L41" s="203">
        <v>5.0999999999999996</v>
      </c>
      <c r="M41" s="203">
        <v>1.8</v>
      </c>
      <c r="N41" s="203">
        <v>1.8</v>
      </c>
      <c r="O41" s="203"/>
      <c r="P41" s="203">
        <v>1</v>
      </c>
      <c r="Q41" s="203">
        <v>2</v>
      </c>
      <c r="R41" s="205">
        <f t="shared" si="18"/>
        <v>747</v>
      </c>
      <c r="T41" s="112"/>
      <c r="U41" s="105"/>
      <c r="V41" s="105"/>
      <c r="W41" s="105"/>
      <c r="X41" s="105"/>
      <c r="Y41" s="105"/>
    </row>
    <row r="42" spans="1:25" s="8" customFormat="1" ht="17.649999999999999" customHeight="1">
      <c r="A42" s="172" t="s">
        <v>132</v>
      </c>
      <c r="B42" s="130" t="s">
        <v>176</v>
      </c>
      <c r="C42" s="236"/>
      <c r="D42" s="149" t="s">
        <v>262</v>
      </c>
      <c r="E42" s="237"/>
      <c r="F42" s="149" t="s">
        <v>250</v>
      </c>
      <c r="G42" s="238"/>
      <c r="H42" s="239"/>
      <c r="I42" s="297" t="s">
        <v>418</v>
      </c>
      <c r="J42" s="241"/>
      <c r="K42" s="130" t="s">
        <v>300</v>
      </c>
      <c r="L42" s="212"/>
      <c r="M42" s="212"/>
      <c r="N42" s="212"/>
      <c r="O42" s="212"/>
      <c r="P42" s="212"/>
      <c r="Q42" s="212"/>
      <c r="R42" s="206" t="e">
        <v>#VALUE!</v>
      </c>
      <c r="T42" s="112"/>
      <c r="U42" s="101"/>
      <c r="V42" s="114"/>
      <c r="W42" s="114"/>
      <c r="X42" s="114"/>
      <c r="Y42" s="114"/>
    </row>
    <row r="43" spans="1:25" s="8" customFormat="1" ht="17.649999999999999" customHeight="1">
      <c r="A43" s="174">
        <f>A41+1</f>
        <v>44377</v>
      </c>
      <c r="B43" s="115" t="s">
        <v>297</v>
      </c>
      <c r="C43" s="234" t="s">
        <v>36</v>
      </c>
      <c r="D43" s="93" t="s">
        <v>263</v>
      </c>
      <c r="E43" s="191" t="s">
        <v>49</v>
      </c>
      <c r="F43" s="182" t="s">
        <v>420</v>
      </c>
      <c r="G43" s="197" t="s">
        <v>51</v>
      </c>
      <c r="H43" s="191" t="s">
        <v>388</v>
      </c>
      <c r="I43" s="93" t="s">
        <v>139</v>
      </c>
      <c r="J43" s="175"/>
      <c r="K43" s="115" t="s">
        <v>57</v>
      </c>
      <c r="L43" s="207">
        <v>5.4</v>
      </c>
      <c r="M43" s="207">
        <v>2.2000000000000002</v>
      </c>
      <c r="N43" s="207">
        <v>1.8</v>
      </c>
      <c r="O43" s="207"/>
      <c r="P43" s="207"/>
      <c r="Q43" s="207">
        <v>2</v>
      </c>
      <c r="R43" s="208">
        <f t="shared" ref="R43" si="19">(L43*70+M43*75+N43*25+O43*60+P43*120+Q43*45)</f>
        <v>678</v>
      </c>
      <c r="T43" s="112"/>
      <c r="U43" s="101"/>
      <c r="V43" s="114"/>
      <c r="W43" s="114"/>
      <c r="X43" s="114"/>
      <c r="Y43" s="114"/>
    </row>
    <row r="44" spans="1:25" s="8" customFormat="1" ht="17.649999999999999" customHeight="1">
      <c r="A44" s="151" t="s">
        <v>19</v>
      </c>
      <c r="B44" s="122" t="s">
        <v>298</v>
      </c>
      <c r="C44" s="235"/>
      <c r="D44" s="91" t="s">
        <v>264</v>
      </c>
      <c r="E44" s="192"/>
      <c r="F44" s="177" t="s">
        <v>419</v>
      </c>
      <c r="G44" s="198"/>
      <c r="H44" s="192"/>
      <c r="I44" s="91" t="s">
        <v>140</v>
      </c>
      <c r="J44" s="176"/>
      <c r="K44" s="122"/>
      <c r="L44" s="207"/>
      <c r="M44" s="207"/>
      <c r="N44" s="207"/>
      <c r="O44" s="207"/>
      <c r="P44" s="207"/>
      <c r="Q44" s="207"/>
      <c r="R44" s="208" t="e">
        <v>#VALUE!</v>
      </c>
      <c r="T44" s="112"/>
      <c r="U44" s="101"/>
      <c r="V44" s="114"/>
      <c r="W44" s="114"/>
      <c r="X44" s="114"/>
      <c r="Y44" s="114"/>
    </row>
    <row r="45" spans="1:25" s="8" customFormat="1" ht="17.649999999999999" customHeight="1">
      <c r="A45" s="173">
        <f>A43+1</f>
        <v>44378</v>
      </c>
      <c r="B45" s="189" t="s">
        <v>390</v>
      </c>
      <c r="C45" s="193" t="s">
        <v>180</v>
      </c>
      <c r="D45" s="183" t="s">
        <v>265</v>
      </c>
      <c r="E45" s="193" t="s">
        <v>51</v>
      </c>
      <c r="F45" s="183" t="s">
        <v>252</v>
      </c>
      <c r="G45" s="199" t="s">
        <v>49</v>
      </c>
      <c r="H45" s="214" t="s">
        <v>373</v>
      </c>
      <c r="I45" s="183" t="s">
        <v>256</v>
      </c>
      <c r="J45" s="217" t="s">
        <v>50</v>
      </c>
      <c r="K45" s="187" t="s">
        <v>289</v>
      </c>
      <c r="L45" s="203">
        <v>5.4</v>
      </c>
      <c r="M45" s="203">
        <v>2</v>
      </c>
      <c r="N45" s="203">
        <v>1.9</v>
      </c>
      <c r="O45" s="203">
        <v>1</v>
      </c>
      <c r="P45" s="203"/>
      <c r="Q45" s="203">
        <v>2.1</v>
      </c>
      <c r="R45" s="205">
        <f t="shared" ref="R45" si="20">(L45*70+M45*75+N45*25+O45*60+P45*120+Q45*45)</f>
        <v>730</v>
      </c>
      <c r="T45" s="112"/>
      <c r="U45" s="101"/>
      <c r="V45" s="114"/>
      <c r="W45" s="114"/>
      <c r="X45" s="114"/>
      <c r="Y45" s="114"/>
    </row>
    <row r="46" spans="1:25" s="8" customFormat="1" ht="17.649999999999999" customHeight="1">
      <c r="A46" s="134" t="s">
        <v>20</v>
      </c>
      <c r="B46" s="109" t="s">
        <v>391</v>
      </c>
      <c r="C46" s="214"/>
      <c r="D46" s="163" t="s">
        <v>266</v>
      </c>
      <c r="E46" s="194"/>
      <c r="F46" s="163" t="s">
        <v>253</v>
      </c>
      <c r="G46" s="200"/>
      <c r="H46" s="214"/>
      <c r="I46" s="163" t="s">
        <v>257</v>
      </c>
      <c r="J46" s="218"/>
      <c r="K46" s="109" t="s">
        <v>290</v>
      </c>
      <c r="L46" s="203"/>
      <c r="M46" s="203"/>
      <c r="N46" s="203"/>
      <c r="O46" s="203"/>
      <c r="P46" s="203"/>
      <c r="Q46" s="203"/>
      <c r="R46" s="205" t="e">
        <v>#VALUE!</v>
      </c>
      <c r="T46" s="112"/>
      <c r="U46" s="101"/>
      <c r="V46" s="114"/>
      <c r="W46" s="114"/>
      <c r="X46" s="114"/>
      <c r="Y46" s="114"/>
    </row>
    <row r="47" spans="1:25" s="8" customFormat="1" ht="17.649999999999999" customHeight="1">
      <c r="A47" s="172">
        <f>A45+1</f>
        <v>44379</v>
      </c>
      <c r="B47" s="110" t="s">
        <v>63</v>
      </c>
      <c r="C47" s="195" t="s">
        <v>8</v>
      </c>
      <c r="D47" s="36" t="s">
        <v>271</v>
      </c>
      <c r="E47" s="195" t="s">
        <v>47</v>
      </c>
      <c r="F47" s="36" t="s">
        <v>254</v>
      </c>
      <c r="G47" s="201" t="s">
        <v>49</v>
      </c>
      <c r="H47" s="215" t="s">
        <v>376</v>
      </c>
      <c r="I47" s="36" t="s">
        <v>258</v>
      </c>
      <c r="J47" s="169"/>
      <c r="K47" s="107" t="s">
        <v>102</v>
      </c>
      <c r="L47" s="203">
        <v>5.5</v>
      </c>
      <c r="M47" s="203">
        <v>1.9</v>
      </c>
      <c r="N47" s="203">
        <v>2</v>
      </c>
      <c r="O47" s="203"/>
      <c r="P47" s="203"/>
      <c r="Q47" s="203">
        <v>2.2000000000000002</v>
      </c>
      <c r="R47" s="205">
        <f t="shared" ref="R47" si="21">(L47*70+M47*75+N47*25+O47*60+P47*120+Q47*45)</f>
        <v>676.5</v>
      </c>
      <c r="T47" s="112"/>
      <c r="U47" s="101"/>
      <c r="V47" s="114"/>
      <c r="W47" s="114"/>
      <c r="X47" s="114"/>
      <c r="Y47" s="114"/>
    </row>
    <row r="48" spans="1:25" s="8" customFormat="1" ht="17.649999999999999" customHeight="1" thickBot="1">
      <c r="A48" s="159" t="s">
        <v>275</v>
      </c>
      <c r="B48" s="109" t="s">
        <v>369</v>
      </c>
      <c r="C48" s="196"/>
      <c r="D48" s="25" t="s">
        <v>272</v>
      </c>
      <c r="E48" s="196"/>
      <c r="F48" s="25" t="s">
        <v>255</v>
      </c>
      <c r="G48" s="202"/>
      <c r="H48" s="216"/>
      <c r="I48" s="25" t="s">
        <v>259</v>
      </c>
      <c r="J48" s="170"/>
      <c r="K48" s="130" t="s">
        <v>102</v>
      </c>
      <c r="L48" s="204"/>
      <c r="M48" s="204"/>
      <c r="N48" s="204"/>
      <c r="O48" s="204"/>
      <c r="P48" s="204"/>
      <c r="Q48" s="204"/>
      <c r="R48" s="225" t="e">
        <v>#VALUE!</v>
      </c>
      <c r="T48" s="112"/>
      <c r="U48" s="101"/>
      <c r="V48" s="114"/>
      <c r="W48" s="114"/>
      <c r="X48" s="114"/>
      <c r="Y48" s="114"/>
    </row>
    <row r="49" spans="1:25" s="137" customFormat="1" ht="14.45" customHeight="1">
      <c r="A49" s="278" t="s">
        <v>79</v>
      </c>
      <c r="B49" s="279"/>
      <c r="C49" s="279"/>
      <c r="D49" s="135" t="s">
        <v>80</v>
      </c>
      <c r="E49" s="280" t="s">
        <v>81</v>
      </c>
      <c r="F49" s="280"/>
      <c r="G49" s="281" t="s">
        <v>82</v>
      </c>
      <c r="H49" s="281"/>
      <c r="I49" s="280" t="s">
        <v>83</v>
      </c>
      <c r="J49" s="280"/>
      <c r="K49" s="136" t="s">
        <v>84</v>
      </c>
      <c r="L49" s="280" t="s">
        <v>85</v>
      </c>
      <c r="M49" s="280"/>
      <c r="N49" s="280"/>
      <c r="O49" s="281" t="s">
        <v>86</v>
      </c>
      <c r="P49" s="281"/>
      <c r="Q49" s="281"/>
      <c r="R49" s="282"/>
    </row>
    <row r="50" spans="1:25" s="137" customFormat="1" ht="20.45" customHeight="1">
      <c r="A50" s="289" t="s">
        <v>87</v>
      </c>
      <c r="B50" s="290"/>
      <c r="C50" s="290"/>
      <c r="D50" s="138">
        <v>550</v>
      </c>
      <c r="E50" s="291" t="s">
        <v>88</v>
      </c>
      <c r="F50" s="291"/>
      <c r="G50" s="291" t="s">
        <v>89</v>
      </c>
      <c r="H50" s="291"/>
      <c r="I50" s="291" t="s">
        <v>90</v>
      </c>
      <c r="J50" s="291"/>
      <c r="K50" s="139">
        <v>1</v>
      </c>
      <c r="L50" s="292">
        <v>0.5</v>
      </c>
      <c r="M50" s="292"/>
      <c r="N50" s="292"/>
      <c r="O50" s="293" t="s">
        <v>89</v>
      </c>
      <c r="P50" s="293"/>
      <c r="Q50" s="293"/>
      <c r="R50" s="294"/>
    </row>
    <row r="51" spans="1:25" s="137" customFormat="1" ht="20.45" customHeight="1" thickBot="1">
      <c r="A51" s="283" t="s">
        <v>91</v>
      </c>
      <c r="B51" s="284"/>
      <c r="C51" s="284"/>
      <c r="D51" s="140">
        <v>700</v>
      </c>
      <c r="E51" s="285" t="s">
        <v>92</v>
      </c>
      <c r="F51" s="285"/>
      <c r="G51" s="285" t="s">
        <v>89</v>
      </c>
      <c r="H51" s="285"/>
      <c r="I51" s="285" t="s">
        <v>89</v>
      </c>
      <c r="J51" s="285"/>
      <c r="K51" s="141">
        <v>1</v>
      </c>
      <c r="L51" s="286">
        <v>0.5</v>
      </c>
      <c r="M51" s="286"/>
      <c r="N51" s="286"/>
      <c r="O51" s="287" t="s">
        <v>93</v>
      </c>
      <c r="P51" s="287"/>
      <c r="Q51" s="287"/>
      <c r="R51" s="288"/>
    </row>
    <row r="52" spans="1:25" s="12" customFormat="1" ht="14.65" customHeight="1">
      <c r="A52" s="190" t="s">
        <v>371</v>
      </c>
      <c r="B52" s="142"/>
      <c r="C52" s="46"/>
      <c r="D52" s="47"/>
      <c r="E52" s="48"/>
      <c r="F52" s="48"/>
      <c r="G52" s="48"/>
      <c r="H52" s="47"/>
      <c r="I52" s="47"/>
      <c r="J52" s="48"/>
      <c r="K52" s="142"/>
      <c r="L52" s="46"/>
      <c r="M52" s="46"/>
      <c r="N52" s="46"/>
      <c r="O52" s="46"/>
      <c r="P52" s="46"/>
      <c r="Q52" s="49"/>
      <c r="R52" s="48"/>
      <c r="S52" s="13"/>
      <c r="V52" s="143"/>
      <c r="W52" s="143"/>
      <c r="X52" s="143"/>
      <c r="Y52" s="143"/>
    </row>
    <row r="53" spans="1:25" s="12" customFormat="1" ht="14.65" customHeight="1">
      <c r="A53" s="43" t="s">
        <v>33</v>
      </c>
      <c r="B53" s="137"/>
      <c r="C53" s="50"/>
      <c r="D53" s="51"/>
      <c r="E53" s="50"/>
      <c r="F53" s="50"/>
      <c r="G53" s="50"/>
      <c r="H53" s="51"/>
      <c r="I53" s="51"/>
      <c r="J53" s="50"/>
      <c r="K53" s="137"/>
      <c r="L53" s="50"/>
      <c r="M53" s="50"/>
      <c r="N53" s="50"/>
      <c r="O53" s="50"/>
      <c r="P53" s="50"/>
      <c r="Q53" s="52"/>
      <c r="R53" s="50"/>
      <c r="S53" s="13"/>
      <c r="V53" s="143"/>
      <c r="W53" s="143"/>
      <c r="X53" s="143"/>
      <c r="Y53" s="143"/>
    </row>
    <row r="54" spans="1:25" ht="14.65" customHeight="1">
      <c r="A54" s="68"/>
      <c r="C54" s="50"/>
      <c r="D54" s="68" t="s">
        <v>94</v>
      </c>
      <c r="E54" s="50"/>
      <c r="F54" s="67" t="s">
        <v>95</v>
      </c>
      <c r="G54" s="50"/>
      <c r="H54" s="50"/>
      <c r="I54" s="50"/>
      <c r="J54" s="53" t="s">
        <v>34</v>
      </c>
      <c r="K54" s="137" t="s">
        <v>96</v>
      </c>
      <c r="L54" s="50"/>
      <c r="M54" s="50"/>
      <c r="N54" s="50"/>
      <c r="O54" s="50"/>
      <c r="P54" s="50"/>
      <c r="Q54" s="50"/>
      <c r="R54" s="50"/>
    </row>
    <row r="55" spans="1:25" ht="21" customHeight="1">
      <c r="A55" s="44"/>
      <c r="C55" s="50"/>
      <c r="D55" s="51"/>
      <c r="E55" s="50"/>
      <c r="F55" s="50"/>
      <c r="G55" s="50"/>
      <c r="H55" s="51"/>
      <c r="I55" s="51"/>
      <c r="J55" s="48"/>
    </row>
    <row r="56" spans="1:25" ht="21" customHeight="1">
      <c r="A56" s="43"/>
      <c r="B56" s="101"/>
      <c r="C56" s="50"/>
      <c r="D56" s="51"/>
      <c r="E56" s="54"/>
      <c r="F56" s="50"/>
      <c r="G56" s="50"/>
      <c r="H56" s="51"/>
      <c r="I56" s="51"/>
      <c r="J56" s="50"/>
    </row>
    <row r="57" spans="1:25" ht="21" customHeight="1">
      <c r="A57" s="144"/>
      <c r="B57" s="112"/>
      <c r="C57" s="145"/>
      <c r="D57" s="36"/>
      <c r="E57" s="37"/>
      <c r="F57" s="37"/>
      <c r="G57" s="37"/>
      <c r="H57" s="39"/>
      <c r="I57" s="39"/>
      <c r="J57" s="50"/>
    </row>
    <row r="58" spans="1:25" ht="21" customHeight="1">
      <c r="B58" s="101"/>
      <c r="D58" s="35"/>
      <c r="G58" s="69"/>
    </row>
    <row r="59" spans="1:25" ht="21" customHeight="1">
      <c r="B59" s="112"/>
    </row>
    <row r="60" spans="1:25" ht="21" customHeight="1">
      <c r="A60" s="1"/>
      <c r="C60" s="1"/>
    </row>
    <row r="61" spans="1:25" ht="21" customHeight="1">
      <c r="A61" s="1"/>
      <c r="B61" s="146"/>
      <c r="C61" s="1"/>
    </row>
    <row r="62" spans="1:25" ht="21" customHeight="1">
      <c r="A62" s="1"/>
      <c r="B62" s="147"/>
      <c r="C62" s="1"/>
    </row>
  </sheetData>
  <sheetProtection selectLockedCells="1" selectUnlockedCells="1"/>
  <mergeCells count="297">
    <mergeCell ref="W4:W5"/>
    <mergeCell ref="C5:C6"/>
    <mergeCell ref="E5:E6"/>
    <mergeCell ref="G5:G6"/>
    <mergeCell ref="H5:H6"/>
    <mergeCell ref="J5:J6"/>
    <mergeCell ref="L5:L6"/>
    <mergeCell ref="L3:L4"/>
    <mergeCell ref="M3:M4"/>
    <mergeCell ref="N3:N4"/>
    <mergeCell ref="M5:M6"/>
    <mergeCell ref="N5:N6"/>
    <mergeCell ref="O5:O6"/>
    <mergeCell ref="P5:P6"/>
    <mergeCell ref="Q5:Q6"/>
    <mergeCell ref="A1:R1"/>
    <mergeCell ref="D2:E2"/>
    <mergeCell ref="F2:G2"/>
    <mergeCell ref="C3:C4"/>
    <mergeCell ref="E3:E4"/>
    <mergeCell ref="G3:G4"/>
    <mergeCell ref="H3:H4"/>
    <mergeCell ref="J3:J4"/>
    <mergeCell ref="R5:R6"/>
    <mergeCell ref="P3:P4"/>
    <mergeCell ref="Q3:Q4"/>
    <mergeCell ref="R3:R4"/>
    <mergeCell ref="M7:M8"/>
    <mergeCell ref="N7:N8"/>
    <mergeCell ref="O7:O8"/>
    <mergeCell ref="P7:P8"/>
    <mergeCell ref="Q7:Q8"/>
    <mergeCell ref="R7:R8"/>
    <mergeCell ref="O3:O4"/>
    <mergeCell ref="C7:C8"/>
    <mergeCell ref="E7:E8"/>
    <mergeCell ref="G7:G8"/>
    <mergeCell ref="H7:H8"/>
    <mergeCell ref="J7:J8"/>
    <mergeCell ref="L7:L8"/>
    <mergeCell ref="M9:M10"/>
    <mergeCell ref="N9:N10"/>
    <mergeCell ref="O9:O10"/>
    <mergeCell ref="P9:P10"/>
    <mergeCell ref="Q9:Q10"/>
    <mergeCell ref="R9:R10"/>
    <mergeCell ref="C9:C10"/>
    <mergeCell ref="E9:E10"/>
    <mergeCell ref="G9:G10"/>
    <mergeCell ref="H9:H10"/>
    <mergeCell ref="J9:J10"/>
    <mergeCell ref="L9:L10"/>
    <mergeCell ref="M11:M12"/>
    <mergeCell ref="N11:N12"/>
    <mergeCell ref="O11:O12"/>
    <mergeCell ref="P11:P12"/>
    <mergeCell ref="Q11:Q12"/>
    <mergeCell ref="R11:R12"/>
    <mergeCell ref="C11:C12"/>
    <mergeCell ref="E11:E12"/>
    <mergeCell ref="G11:G12"/>
    <mergeCell ref="H11:H12"/>
    <mergeCell ref="J11:J12"/>
    <mergeCell ref="L11:L12"/>
    <mergeCell ref="M13:M14"/>
    <mergeCell ref="N13:N14"/>
    <mergeCell ref="O13:O14"/>
    <mergeCell ref="P13:P14"/>
    <mergeCell ref="Q13:Q14"/>
    <mergeCell ref="R13:R14"/>
    <mergeCell ref="C13:C14"/>
    <mergeCell ref="E13:E14"/>
    <mergeCell ref="G13:G14"/>
    <mergeCell ref="H13:H14"/>
    <mergeCell ref="J13:J14"/>
    <mergeCell ref="L13:L14"/>
    <mergeCell ref="M15:M16"/>
    <mergeCell ref="N15:N16"/>
    <mergeCell ref="O15:O16"/>
    <mergeCell ref="P15:P16"/>
    <mergeCell ref="Q15:Q16"/>
    <mergeCell ref="R15:R16"/>
    <mergeCell ref="C15:C16"/>
    <mergeCell ref="E15:E16"/>
    <mergeCell ref="G15:G16"/>
    <mergeCell ref="H15:H16"/>
    <mergeCell ref="J15:J16"/>
    <mergeCell ref="L15:L16"/>
    <mergeCell ref="M17:M18"/>
    <mergeCell ref="N17:N18"/>
    <mergeCell ref="O17:O18"/>
    <mergeCell ref="P17:P18"/>
    <mergeCell ref="Q17:Q18"/>
    <mergeCell ref="R17:R18"/>
    <mergeCell ref="C17:C18"/>
    <mergeCell ref="E17:E18"/>
    <mergeCell ref="G17:G18"/>
    <mergeCell ref="H17:H18"/>
    <mergeCell ref="J17:J18"/>
    <mergeCell ref="L17:L18"/>
    <mergeCell ref="M19:M20"/>
    <mergeCell ref="N19:N20"/>
    <mergeCell ref="O19:O20"/>
    <mergeCell ref="P19:P20"/>
    <mergeCell ref="Q19:Q20"/>
    <mergeCell ref="R19:R20"/>
    <mergeCell ref="C19:C20"/>
    <mergeCell ref="E19:E20"/>
    <mergeCell ref="G19:G20"/>
    <mergeCell ref="H19:H20"/>
    <mergeCell ref="J19:J20"/>
    <mergeCell ref="L19:L20"/>
    <mergeCell ref="Q21:Q22"/>
    <mergeCell ref="R21:R22"/>
    <mergeCell ref="C21:C22"/>
    <mergeCell ref="E21:E22"/>
    <mergeCell ref="G21:G22"/>
    <mergeCell ref="H21:H22"/>
    <mergeCell ref="J21:J22"/>
    <mergeCell ref="L21:L22"/>
    <mergeCell ref="M21:M22"/>
    <mergeCell ref="N21:N22"/>
    <mergeCell ref="O21:O22"/>
    <mergeCell ref="P21:P22"/>
    <mergeCell ref="W22:W23"/>
    <mergeCell ref="C23:C24"/>
    <mergeCell ref="E23:E24"/>
    <mergeCell ref="G23:G24"/>
    <mergeCell ref="H23:H24"/>
    <mergeCell ref="J23:J24"/>
    <mergeCell ref="R23:R24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L23:L24"/>
    <mergeCell ref="M23:M24"/>
    <mergeCell ref="N23:N24"/>
    <mergeCell ref="O23:O24"/>
    <mergeCell ref="P23:P24"/>
    <mergeCell ref="Q23:Q24"/>
    <mergeCell ref="P25:P26"/>
    <mergeCell ref="Q25:Q26"/>
    <mergeCell ref="R25:R26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P27:P28"/>
    <mergeCell ref="Q27:Q28"/>
    <mergeCell ref="R27:R28"/>
    <mergeCell ref="C29:C30"/>
    <mergeCell ref="E29:E30"/>
    <mergeCell ref="G29:G30"/>
    <mergeCell ref="H29:H30"/>
    <mergeCell ref="J29:J30"/>
    <mergeCell ref="W32:W33"/>
    <mergeCell ref="C33:C34"/>
    <mergeCell ref="E33:E34"/>
    <mergeCell ref="G33:G34"/>
    <mergeCell ref="H33:H34"/>
    <mergeCell ref="J33:J34"/>
    <mergeCell ref="L33:L34"/>
    <mergeCell ref="R29:R30"/>
    <mergeCell ref="C31:C32"/>
    <mergeCell ref="E31:E32"/>
    <mergeCell ref="G31:G32"/>
    <mergeCell ref="H31:H32"/>
    <mergeCell ref="J31:J32"/>
    <mergeCell ref="L31:L32"/>
    <mergeCell ref="M31:M32"/>
    <mergeCell ref="N31:N32"/>
    <mergeCell ref="O31:O32"/>
    <mergeCell ref="L29:L30"/>
    <mergeCell ref="M29:M30"/>
    <mergeCell ref="N29:N30"/>
    <mergeCell ref="O29:O30"/>
    <mergeCell ref="P29:P30"/>
    <mergeCell ref="Q29:Q30"/>
    <mergeCell ref="M33:M34"/>
    <mergeCell ref="N33:N34"/>
    <mergeCell ref="O33:O34"/>
    <mergeCell ref="P33:P34"/>
    <mergeCell ref="Q33:Q34"/>
    <mergeCell ref="R33:R34"/>
    <mergeCell ref="P31:P32"/>
    <mergeCell ref="Q31:Q32"/>
    <mergeCell ref="R31:R32"/>
    <mergeCell ref="R41:R42"/>
    <mergeCell ref="C41:C42"/>
    <mergeCell ref="E41:E42"/>
    <mergeCell ref="G41:G42"/>
    <mergeCell ref="H41:H42"/>
    <mergeCell ref="J41:J42"/>
    <mergeCell ref="L41:L42"/>
    <mergeCell ref="M39:M40"/>
    <mergeCell ref="N39:N40"/>
    <mergeCell ref="O39:O40"/>
    <mergeCell ref="P39:P40"/>
    <mergeCell ref="Q39:Q40"/>
    <mergeCell ref="R39:R40"/>
    <mergeCell ref="C39:C40"/>
    <mergeCell ref="E39:E40"/>
    <mergeCell ref="G39:G40"/>
    <mergeCell ref="H39:H40"/>
    <mergeCell ref="J39:J40"/>
    <mergeCell ref="L39:L40"/>
    <mergeCell ref="C35:C36"/>
    <mergeCell ref="A51:C51"/>
    <mergeCell ref="E51:F51"/>
    <mergeCell ref="G51:H51"/>
    <mergeCell ref="I51:J51"/>
    <mergeCell ref="L51:N51"/>
    <mergeCell ref="O51:R51"/>
    <mergeCell ref="A50:C50"/>
    <mergeCell ref="E50:F50"/>
    <mergeCell ref="G50:H50"/>
    <mergeCell ref="I50:J50"/>
    <mergeCell ref="L50:N50"/>
    <mergeCell ref="O50:R50"/>
    <mergeCell ref="A49:C49"/>
    <mergeCell ref="E49:F49"/>
    <mergeCell ref="G49:H49"/>
    <mergeCell ref="I49:J49"/>
    <mergeCell ref="L49:N49"/>
    <mergeCell ref="O49:R49"/>
    <mergeCell ref="M41:M42"/>
    <mergeCell ref="N41:N42"/>
    <mergeCell ref="O41:O42"/>
    <mergeCell ref="P41:P42"/>
    <mergeCell ref="Q41:Q42"/>
    <mergeCell ref="C45:C46"/>
    <mergeCell ref="E45:E46"/>
    <mergeCell ref="G45:G46"/>
    <mergeCell ref="H45:H46"/>
    <mergeCell ref="J45:J46"/>
    <mergeCell ref="C47:C48"/>
    <mergeCell ref="E47:E48"/>
    <mergeCell ref="G47:G48"/>
    <mergeCell ref="H47:H48"/>
    <mergeCell ref="L43:L44"/>
    <mergeCell ref="M43:M44"/>
    <mergeCell ref="N43:N44"/>
    <mergeCell ref="O43:O44"/>
    <mergeCell ref="E35:E36"/>
    <mergeCell ref="G35:G36"/>
    <mergeCell ref="H35:H36"/>
    <mergeCell ref="J35:J36"/>
    <mergeCell ref="C37:C38"/>
    <mergeCell ref="E37:E38"/>
    <mergeCell ref="G37:G38"/>
    <mergeCell ref="H37:H38"/>
    <mergeCell ref="C43:C44"/>
    <mergeCell ref="E43:E44"/>
    <mergeCell ref="G43:G44"/>
    <mergeCell ref="H43:H44"/>
    <mergeCell ref="L35:L36"/>
    <mergeCell ref="M35:M36"/>
    <mergeCell ref="N35:N36"/>
    <mergeCell ref="O35:O36"/>
    <mergeCell ref="P35:P36"/>
    <mergeCell ref="Q35:Q36"/>
    <mergeCell ref="R35:R36"/>
    <mergeCell ref="L37:L38"/>
    <mergeCell ref="M37:M38"/>
    <mergeCell ref="N37:N38"/>
    <mergeCell ref="O37:O38"/>
    <mergeCell ref="P37:P38"/>
    <mergeCell ref="Q37:Q38"/>
    <mergeCell ref="R37:R38"/>
    <mergeCell ref="L47:L48"/>
    <mergeCell ref="M47:M48"/>
    <mergeCell ref="N47:N48"/>
    <mergeCell ref="O47:O48"/>
    <mergeCell ref="P47:P48"/>
    <mergeCell ref="Q47:Q48"/>
    <mergeCell ref="R47:R48"/>
    <mergeCell ref="P43:P44"/>
    <mergeCell ref="Q43:Q44"/>
    <mergeCell ref="R43:R44"/>
    <mergeCell ref="L45:L46"/>
    <mergeCell ref="M45:M46"/>
    <mergeCell ref="N45:N46"/>
    <mergeCell ref="O45:O46"/>
    <mergeCell ref="P45:P46"/>
    <mergeCell ref="Q45:Q46"/>
    <mergeCell ref="R45:R46"/>
  </mergeCells>
  <phoneticPr fontId="38" type="noConversion"/>
  <conditionalFormatting sqref="I21:I22">
    <cfRule type="duplicateValues" dxfId="2" priority="3"/>
  </conditionalFormatting>
  <conditionalFormatting sqref="I19:I20">
    <cfRule type="duplicateValues" dxfId="1" priority="1"/>
  </conditionalFormatting>
  <conditionalFormatting sqref="I33:I34">
    <cfRule type="duplicateValues" dxfId="0" priority="2"/>
  </conditionalFormatting>
  <printOptions horizontalCentered="1" verticalCentered="1"/>
  <pageMargins left="0" right="0" top="0.23622047244094491" bottom="0.15748031496062992" header="0.27559055118110237" footer="0.23622047244094491"/>
  <pageSetup paperSize="9" scale="62" firstPageNumber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楊梅6月菜單(葷) </vt:lpstr>
      <vt:lpstr>楊梅6月菜單(素) </vt:lpstr>
      <vt:lpstr>楊梅6月幼兒園菜單</vt:lpstr>
      <vt:lpstr>楊梅6月幼兒園菜單!Print_Area</vt:lpstr>
      <vt:lpstr>'楊梅6月菜單(素) '!Print_Area</vt:lpstr>
      <vt:lpstr>'楊梅6月菜單(葷)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st007</dc:creator>
  <cp:lastModifiedBy>user</cp:lastModifiedBy>
  <cp:lastPrinted>2020-05-18T05:34:58Z</cp:lastPrinted>
  <dcterms:created xsi:type="dcterms:W3CDTF">2015-09-21T03:51:41Z</dcterms:created>
  <dcterms:modified xsi:type="dcterms:W3CDTF">2021-05-25T07:03:49Z</dcterms:modified>
</cp:coreProperties>
</file>